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<sst xmlns="http://schemas.openxmlformats.org/spreadsheetml/2006/main" count="31" uniqueCount="17">
  <si>
    <t>منطقه</t>
  </si>
  <si>
    <t>جمع</t>
  </si>
  <si>
    <t>تعداد</t>
  </si>
  <si>
    <t>متراژ ناخالص زیربنا</t>
  </si>
  <si>
    <t>تعداد کل انواع گواهی صادره</t>
  </si>
  <si>
    <t>متراژ زیربنای کل</t>
  </si>
  <si>
    <t>پایانکار ساختمانی</t>
  </si>
  <si>
    <t>پایانکار آپارتمانی</t>
  </si>
  <si>
    <t>پایانکار عدم خلاف</t>
  </si>
  <si>
    <t>تمدید پایانکار ساختمان</t>
  </si>
  <si>
    <t>پایانکار قبل از 49</t>
  </si>
  <si>
    <t>بلامانع ناحیه</t>
  </si>
  <si>
    <t>پایانکار صوری</t>
  </si>
  <si>
    <t>گواهی بهره برداری</t>
  </si>
  <si>
    <t>کل گواهی های صادره شهرداری تهران در سال 1401</t>
  </si>
  <si>
    <t>کلیه گواهی های صادره سال 1401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</si>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</sst>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B Zar"/>
      <family val="0"/>
    </font>
    <font>
      <b/>
      <sz val="12"/>
      <color indexed="8"/>
      <name val="B Zar"/>
      <family val="0"/>
    </font>
    <font>
      <b/>
      <sz val="20"/>
      <color indexed="8"/>
      <name val="B Za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B Zar"/>
      <family val="0"/>
    </font>
    <font>
      <b/>
      <sz val="12"/>
      <color theme="1"/>
      <name val="B Zar"/>
      <family val="0"/>
    </font>
    <font>
      <b/>
      <sz val="20"/>
      <color theme="1"/>
      <name val="B Za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7" fillId="33" borderId="10" xfId="0" applyFont="1" applyFill="1" applyBorder="1" applyAlignment="1">
      <alignment horizontal="center" vertical="center"/>
    </xf>
    <xf numFmtId="3" fontId="37" fillId="33" borderId="10" xfId="0" applyNumberFormat="1" applyFont="1" applyFill="1" applyBorder="1" applyAlignment="1">
      <alignment horizontal="center" vertical="center"/>
    </xf>
    <xf numFmtId="4" fontId="37" fillId="33" borderId="10" xfId="0" applyNumberFormat="1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4" borderId="0" xfId="0" applyFont="1" applyFill="1" applyBorder="1" applyAlignment="1">
      <alignment horizontal="center" vertical="center"/>
    </xf>
    <xf numFmtId="0" fontId="38" fillId="0" borderId="15" xfId="0" applyFont="1" applyBorder="1" applyAlignment="1">
      <alignment horizontal="center"/>
    </xf>
    <xf numFmtId="4" fontId="38" fillId="33" borderId="10" xfId="0" applyNumberFormat="1" applyFont="1" applyFill="1" applyBorder="1" applyAlignment="1">
      <alignment horizontal="center" vertical="center"/>
    </xf>
    <xf numFmtId="3" fontId="38" fillId="33" borderId="10" xfId="0" applyNumberFormat="1" applyFont="1" applyFill="1" applyBorder="1" applyAlignment="1">
      <alignment horizontal="center" vertical="center"/>
    </xf>
    <xf numFmtId="165" fontId="38" fillId="33" borderId="10" xfId="0" applyNumberFormat="1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 wrapText="1"/>
    </xf>
    <xf numFmtId="0" fontId="38" fillId="0" borderId="17" xfId="0" applyFont="1" applyBorder="1" applyAlignment="1">
      <alignment horizontal="center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9" fillId="33" borderId="22" xfId="0" applyFont="1" applyFill="1" applyBorder="1" applyAlignment="1">
      <alignment horizontal="center" vertical="center"/>
    </xf>
    <xf numFmtId="0" fontId="39" fillId="33" borderId="23" xfId="0" applyFont="1" applyFill="1" applyBorder="1" applyAlignment="1">
      <alignment horizontal="center" vertical="center"/>
    </xf>
    <xf numFmtId="0" fontId="38" fillId="33" borderId="24" xfId="0" applyFont="1" applyFill="1" applyBorder="1" applyAlignment="1">
      <alignment horizontal="center" vertical="center" wrapText="1"/>
    </xf>
    <xf numFmtId="0" fontId="38" fillId="33" borderId="25" xfId="0" applyFont="1" applyFill="1" applyBorder="1" applyAlignment="1">
      <alignment horizontal="center" vertical="center" wrapText="1"/>
    </xf>
    <xf numFmtId="3" fontId="38" fillId="34" borderId="11" xfId="0" applyNumberFormat="1" applyFont="1" applyFill="1" applyBorder="1" applyAlignment="1">
      <alignment horizontal="center"/>
    </xf>
    <xf numFmtId="4" fontId="38" fillId="34" borderId="11" xfId="0" applyNumberFormat="1" applyFont="1" applyFill="1" applyBorder="1" applyAlignment="1">
      <alignment horizontal="center" vertical="center"/>
    </xf>
    <xf numFmtId="3" fontId="38" fillId="34" borderId="11" xfId="0" applyNumberFormat="1" applyFont="1" applyFill="1" applyBorder="1" applyAlignment="1">
      <alignment horizontal="center" vertical="center"/>
    </xf>
    <xf numFmtId="0" fontId="38" fillId="34" borderId="11" xfId="0" applyFont="1" applyFill="1" applyBorder="1" applyAlignment="1">
      <alignment horizontal="center" vertical="center"/>
    </xf>
    <xf numFmtId="0" fontId="38" fillId="34" borderId="12" xfId="0" applyFont="1" applyFill="1" applyBorder="1" applyAlignment="1">
      <alignment horizontal="center" vertical="center"/>
    </xf>
    <xf numFmtId="165" fontId="38" fillId="34" borderId="11" xfId="0" applyNumberFormat="1" applyFont="1" applyFill="1" applyBorder="1" applyAlignment="1">
      <alignment horizontal="center" vertical="center"/>
    </xf>
    <xf numFmtId="0" fontId="38" fillId="34" borderId="1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Note 2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rightToLeft="1" tabSelected="1" zoomScale="85" zoomScaleNormal="85" zoomScalePageLayoutView="0" workbookViewId="0" topLeftCell="A1">
      <selection activeCell="C36" sqref="C36"/>
    </sheetView>
  </sheetViews>
  <sheetFormatPr defaultColWidth="9.140625" defaultRowHeight="15"/>
  <cols>
    <col min="1" max="1" width="5.8515625" style="0" bestFit="1" customWidth="1"/>
    <col min="2" max="2" width="14.7109375" style="0" bestFit="1" customWidth="1"/>
    <col min="3" max="3" width="17.140625" style="0" bestFit="1" customWidth="1"/>
    <col min="4" max="4" width="6.57421875" style="0" bestFit="1" customWidth="1"/>
    <col min="5" max="5" width="14.7109375" style="0" bestFit="1" customWidth="1"/>
    <col min="6" max="6" width="7.57421875" style="0" bestFit="1" customWidth="1"/>
    <col min="7" max="7" width="14.7109375" style="0" bestFit="1" customWidth="1"/>
    <col min="8" max="8" width="6.421875" style="0" bestFit="1" customWidth="1"/>
    <col min="9" max="9" width="14.7109375" style="2" bestFit="1" customWidth="1"/>
    <col min="10" max="10" width="4.8515625" style="2" bestFit="1" customWidth="1"/>
    <col min="11" max="11" width="12.7109375" style="0" bestFit="1" customWidth="1"/>
    <col min="12" max="12" width="4.8515625" style="0" bestFit="1" customWidth="1"/>
    <col min="13" max="13" width="12.7109375" style="2" bestFit="1" customWidth="1"/>
    <col min="14" max="14" width="4.8515625" style="1" bestFit="1" customWidth="1"/>
    <col min="15" max="15" width="13.421875" style="1" bestFit="1" customWidth="1"/>
    <col min="16" max="16" width="4.8515625" style="1" bestFit="1" customWidth="1"/>
    <col min="17" max="17" width="12.421875" style="1" customWidth="1"/>
    <col min="18" max="18" width="4.8515625" style="1" bestFit="1" customWidth="1"/>
    <col min="19" max="19" width="10.57421875" style="0" bestFit="1" customWidth="1"/>
    <col min="20" max="20" width="14.7109375" style="2" customWidth="1"/>
    <col min="21" max="21" width="11.8515625" style="0" customWidth="1"/>
    <col min="22" max="22" width="11.140625" style="0" customWidth="1"/>
  </cols>
  <sheetData>
    <row r="1" spans="1:19" ht="58.5" customHeight="1" thickBot="1">
      <c r="A1" s="18" t="s">
        <v>0</v>
      </c>
      <c r="B1" s="21" t="s">
        <v>15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2"/>
    </row>
    <row r="2" spans="1:19" ht="21">
      <c r="A2" s="19"/>
      <c r="B2" s="24" t="s">
        <v>14</v>
      </c>
      <c r="C2" s="17"/>
      <c r="D2" s="17" t="s">
        <v>6</v>
      </c>
      <c r="E2" s="17"/>
      <c r="F2" s="17" t="s">
        <v>7</v>
      </c>
      <c r="G2" s="17"/>
      <c r="H2" s="17" t="s">
        <v>8</v>
      </c>
      <c r="I2" s="17"/>
      <c r="J2" s="17" t="s">
        <v>9</v>
      </c>
      <c r="K2" s="17"/>
      <c r="L2" s="17" t="s">
        <v>10</v>
      </c>
      <c r="M2" s="17"/>
      <c r="N2" s="17" t="s">
        <v>11</v>
      </c>
      <c r="O2" s="17"/>
      <c r="P2" s="17" t="s">
        <v>12</v>
      </c>
      <c r="Q2" s="17"/>
      <c r="R2" s="17" t="s">
        <v>13</v>
      </c>
      <c r="S2" s="23"/>
    </row>
    <row r="3" spans="1:19" ht="42.75" thickBot="1">
      <c r="A3" s="20"/>
      <c r="B3" s="15" t="s">
        <v>4</v>
      </c>
      <c r="C3" s="6" t="s">
        <v>3</v>
      </c>
      <c r="D3" s="6" t="s">
        <v>2</v>
      </c>
      <c r="E3" s="6" t="s">
        <v>5</v>
      </c>
      <c r="F3" s="6" t="s">
        <v>2</v>
      </c>
      <c r="G3" s="6" t="s">
        <v>5</v>
      </c>
      <c r="H3" s="6" t="s">
        <v>2</v>
      </c>
      <c r="I3" s="6" t="s">
        <v>5</v>
      </c>
      <c r="J3" s="6" t="s">
        <v>2</v>
      </c>
      <c r="K3" s="6" t="s">
        <v>5</v>
      </c>
      <c r="L3" s="6" t="s">
        <v>2</v>
      </c>
      <c r="M3" s="6" t="s">
        <v>5</v>
      </c>
      <c r="N3" s="6" t="s">
        <v>2</v>
      </c>
      <c r="O3" s="6" t="s">
        <v>5</v>
      </c>
      <c r="P3" s="6" t="s">
        <v>2</v>
      </c>
      <c r="Q3" s="6" t="s">
        <v>5</v>
      </c>
      <c r="R3" s="6" t="s">
        <v>2</v>
      </c>
      <c r="S3" s="7" t="s">
        <v>5</v>
      </c>
    </row>
    <row r="4" spans="1:22" ht="21">
      <c r="A4" s="16">
        <v>1</v>
      </c>
      <c r="B4" s="25">
        <f>SUM(R4,P4,N4,L4,J4,H4,F4,D4)</f>
        <v>2987</v>
      </c>
      <c r="C4" s="26">
        <f>SUM(S4,Q4,O4,M4,K4,I4,G4,E4)</f>
        <v>3003683.29</v>
      </c>
      <c r="D4" s="27">
        <v>368</v>
      </c>
      <c r="E4" s="26">
        <v>1293816.29</v>
      </c>
      <c r="F4" s="27">
        <v>2281</v>
      </c>
      <c r="G4" s="26">
        <v>426872.41</v>
      </c>
      <c r="H4" s="27">
        <v>248</v>
      </c>
      <c r="I4" s="26">
        <v>843056.89</v>
      </c>
      <c r="J4" s="27">
        <v>5</v>
      </c>
      <c r="K4" s="27">
        <v>1811</v>
      </c>
      <c r="L4" s="27">
        <v>11</v>
      </c>
      <c r="M4" s="26">
        <v>4077.08</v>
      </c>
      <c r="N4" s="27">
        <v>66</v>
      </c>
      <c r="O4" s="26">
        <v>427169.74</v>
      </c>
      <c r="P4" s="27">
        <v>8</v>
      </c>
      <c r="Q4" s="26">
        <v>6879.88</v>
      </c>
      <c r="R4" s="28">
        <v>0</v>
      </c>
      <c r="S4" s="29">
        <v>0</v>
      </c>
      <c r="U4" s="2"/>
      <c r="V4" s="2"/>
    </row>
    <row r="5" spans="1:22" ht="21">
      <c r="A5" s="11">
        <v>2</v>
      </c>
      <c r="B5" s="25">
        <f aca="true" t="shared" si="0" ref="B5:B25">SUM(R5,P5,N5,L5,J5,H5,F5,D5)</f>
        <v>3762</v>
      </c>
      <c r="C5" s="26">
        <f aca="true" t="shared" si="1" ref="C5:C25">SUM(S5,Q5,O5,M5,K5,I5,G5,E5)</f>
        <v>3095238.65</v>
      </c>
      <c r="D5" s="27">
        <v>622</v>
      </c>
      <c r="E5" s="26">
        <v>1374455.69</v>
      </c>
      <c r="F5" s="27">
        <v>2620</v>
      </c>
      <c r="G5" s="26">
        <v>333513.37</v>
      </c>
      <c r="H5" s="27">
        <v>452</v>
      </c>
      <c r="I5" s="26">
        <v>1160739.87</v>
      </c>
      <c r="J5" s="27">
        <v>8</v>
      </c>
      <c r="K5" s="30">
        <v>6156.9</v>
      </c>
      <c r="L5" s="27">
        <v>8</v>
      </c>
      <c r="M5" s="26">
        <v>1614.61</v>
      </c>
      <c r="N5" s="27">
        <v>33</v>
      </c>
      <c r="O5" s="26">
        <v>202283.57</v>
      </c>
      <c r="P5" s="27">
        <v>19</v>
      </c>
      <c r="Q5" s="26">
        <v>16474.64</v>
      </c>
      <c r="R5" s="28">
        <v>0</v>
      </c>
      <c r="S5" s="29">
        <v>0</v>
      </c>
      <c r="U5" s="2"/>
      <c r="V5" s="2"/>
    </row>
    <row r="6" spans="1:22" ht="21">
      <c r="A6" s="11">
        <v>3</v>
      </c>
      <c r="B6" s="25">
        <f t="shared" si="0"/>
        <v>2467</v>
      </c>
      <c r="C6" s="26">
        <f t="shared" si="1"/>
        <v>1755384.27</v>
      </c>
      <c r="D6" s="27">
        <v>224</v>
      </c>
      <c r="E6" s="26">
        <v>500240.26</v>
      </c>
      <c r="F6" s="27">
        <v>1961</v>
      </c>
      <c r="G6" s="26">
        <v>277854.92</v>
      </c>
      <c r="H6" s="27">
        <v>238</v>
      </c>
      <c r="I6" s="30">
        <v>675060.9</v>
      </c>
      <c r="J6" s="27">
        <v>1</v>
      </c>
      <c r="K6" s="30">
        <v>127.5</v>
      </c>
      <c r="L6" s="27">
        <v>5</v>
      </c>
      <c r="M6" s="26">
        <v>1356.32</v>
      </c>
      <c r="N6" s="27">
        <v>34</v>
      </c>
      <c r="O6" s="26">
        <v>296571.01</v>
      </c>
      <c r="P6" s="27">
        <v>4</v>
      </c>
      <c r="Q6" s="26">
        <v>4173.36</v>
      </c>
      <c r="R6" s="28">
        <v>0</v>
      </c>
      <c r="S6" s="29">
        <v>0</v>
      </c>
      <c r="U6" s="2"/>
      <c r="V6" s="2"/>
    </row>
    <row r="7" spans="1:22" ht="21">
      <c r="A7" s="11">
        <v>4</v>
      </c>
      <c r="B7" s="25">
        <f t="shared" si="0"/>
        <v>4749</v>
      </c>
      <c r="C7" s="26">
        <f t="shared" si="1"/>
        <v>2921140.91</v>
      </c>
      <c r="D7" s="27">
        <v>938</v>
      </c>
      <c r="E7" s="26">
        <v>1491138.72</v>
      </c>
      <c r="F7" s="27">
        <v>3138</v>
      </c>
      <c r="G7" s="26">
        <v>322647.68</v>
      </c>
      <c r="H7" s="27">
        <v>428</v>
      </c>
      <c r="I7" s="26">
        <v>797647.09</v>
      </c>
      <c r="J7" s="27">
        <v>2</v>
      </c>
      <c r="K7" s="30">
        <v>540.2</v>
      </c>
      <c r="L7" s="27">
        <v>1</v>
      </c>
      <c r="M7" s="30">
        <v>98.8</v>
      </c>
      <c r="N7" s="27">
        <v>235</v>
      </c>
      <c r="O7" s="26">
        <v>304848.52</v>
      </c>
      <c r="P7" s="27">
        <v>7</v>
      </c>
      <c r="Q7" s="30">
        <v>4219.9</v>
      </c>
      <c r="R7" s="28">
        <v>0</v>
      </c>
      <c r="S7" s="29">
        <v>0</v>
      </c>
      <c r="U7" s="2"/>
      <c r="V7" s="2"/>
    </row>
    <row r="8" spans="1:22" ht="21">
      <c r="A8" s="11">
        <v>5</v>
      </c>
      <c r="B8" s="25">
        <f t="shared" si="0"/>
        <v>1955</v>
      </c>
      <c r="C8" s="26">
        <f t="shared" si="1"/>
        <v>1449200.27</v>
      </c>
      <c r="D8" s="27">
        <v>383</v>
      </c>
      <c r="E8" s="26">
        <v>887555.59</v>
      </c>
      <c r="F8" s="27">
        <v>1361</v>
      </c>
      <c r="G8" s="26">
        <v>138984.84</v>
      </c>
      <c r="H8" s="27">
        <v>207</v>
      </c>
      <c r="I8" s="26">
        <v>420990.31</v>
      </c>
      <c r="J8" s="27">
        <v>2</v>
      </c>
      <c r="K8" s="30">
        <v>807.8</v>
      </c>
      <c r="L8" s="27">
        <v>1</v>
      </c>
      <c r="M8" s="26">
        <v>245.03</v>
      </c>
      <c r="N8" s="27">
        <v>0</v>
      </c>
      <c r="O8" s="26">
        <v>0</v>
      </c>
      <c r="P8" s="27">
        <v>1</v>
      </c>
      <c r="Q8" s="30">
        <v>616.7</v>
      </c>
      <c r="R8" s="28">
        <v>0</v>
      </c>
      <c r="S8" s="29">
        <v>0</v>
      </c>
      <c r="U8" s="2"/>
      <c r="V8" s="2"/>
    </row>
    <row r="9" spans="1:22" ht="21">
      <c r="A9" s="11">
        <v>6</v>
      </c>
      <c r="B9" s="25">
        <f t="shared" si="0"/>
        <v>2266</v>
      </c>
      <c r="C9" s="26">
        <f t="shared" si="1"/>
        <v>1114455.27</v>
      </c>
      <c r="D9" s="27">
        <v>237</v>
      </c>
      <c r="E9" s="26">
        <v>422403.66</v>
      </c>
      <c r="F9" s="27">
        <v>1838</v>
      </c>
      <c r="G9" s="26">
        <v>232265.08</v>
      </c>
      <c r="H9" s="27">
        <v>133</v>
      </c>
      <c r="I9" s="26">
        <v>249538.82</v>
      </c>
      <c r="J9" s="27">
        <v>0</v>
      </c>
      <c r="K9" s="30">
        <v>0</v>
      </c>
      <c r="L9" s="27">
        <v>29</v>
      </c>
      <c r="M9" s="26">
        <v>12558.71</v>
      </c>
      <c r="N9" s="27">
        <v>29</v>
      </c>
      <c r="O9" s="27">
        <v>197689</v>
      </c>
      <c r="P9" s="27">
        <v>0</v>
      </c>
      <c r="Q9" s="26">
        <v>0</v>
      </c>
      <c r="R9" s="28">
        <v>0</v>
      </c>
      <c r="S9" s="29">
        <v>0</v>
      </c>
      <c r="U9" s="2"/>
      <c r="V9" s="2"/>
    </row>
    <row r="10" spans="1:22" ht="21">
      <c r="A10" s="11">
        <v>7</v>
      </c>
      <c r="B10" s="25">
        <f t="shared" si="0"/>
        <v>3212</v>
      </c>
      <c r="C10" s="26">
        <f t="shared" si="1"/>
        <v>952808.9400000001</v>
      </c>
      <c r="D10" s="27">
        <v>421</v>
      </c>
      <c r="E10" s="26">
        <v>396906.85</v>
      </c>
      <c r="F10" s="27">
        <v>2495</v>
      </c>
      <c r="G10" s="26">
        <v>225926.24</v>
      </c>
      <c r="H10" s="27">
        <v>223</v>
      </c>
      <c r="I10" s="26">
        <v>265117.84</v>
      </c>
      <c r="J10" s="27">
        <v>2</v>
      </c>
      <c r="K10" s="30">
        <v>343.6</v>
      </c>
      <c r="L10" s="27">
        <v>11</v>
      </c>
      <c r="M10" s="26">
        <v>2541.32</v>
      </c>
      <c r="N10" s="27">
        <v>53</v>
      </c>
      <c r="O10" s="26">
        <v>56658.28</v>
      </c>
      <c r="P10" s="27">
        <v>7</v>
      </c>
      <c r="Q10" s="26">
        <v>5314.81</v>
      </c>
      <c r="R10" s="28">
        <v>0</v>
      </c>
      <c r="S10" s="29">
        <v>0</v>
      </c>
      <c r="U10" s="2"/>
      <c r="V10" s="2"/>
    </row>
    <row r="11" spans="1:22" ht="21">
      <c r="A11" s="11">
        <v>8</v>
      </c>
      <c r="B11" s="25">
        <f t="shared" si="0"/>
        <v>2105</v>
      </c>
      <c r="C11" s="26">
        <f t="shared" si="1"/>
        <v>869772.02</v>
      </c>
      <c r="D11" s="27">
        <v>475</v>
      </c>
      <c r="E11" s="26">
        <v>442859.08</v>
      </c>
      <c r="F11" s="27">
        <v>1303</v>
      </c>
      <c r="G11" s="26">
        <v>117376.52</v>
      </c>
      <c r="H11" s="27">
        <v>286</v>
      </c>
      <c r="I11" s="26">
        <v>287837.35</v>
      </c>
      <c r="J11" s="27">
        <v>0</v>
      </c>
      <c r="K11" s="26">
        <v>0</v>
      </c>
      <c r="L11" s="27">
        <v>6</v>
      </c>
      <c r="M11" s="30">
        <v>800.4</v>
      </c>
      <c r="N11" s="27">
        <v>23</v>
      </c>
      <c r="O11" s="26">
        <v>14846.48</v>
      </c>
      <c r="P11" s="27">
        <v>12</v>
      </c>
      <c r="Q11" s="26">
        <v>6052.19</v>
      </c>
      <c r="R11" s="28">
        <v>0</v>
      </c>
      <c r="S11" s="29">
        <v>0</v>
      </c>
      <c r="U11" s="2"/>
      <c r="V11" s="2"/>
    </row>
    <row r="12" spans="1:22" ht="21">
      <c r="A12" s="11">
        <v>9</v>
      </c>
      <c r="B12" s="25">
        <f t="shared" si="0"/>
        <v>423</v>
      </c>
      <c r="C12" s="26">
        <f t="shared" si="1"/>
        <v>330747.31</v>
      </c>
      <c r="D12" s="27">
        <v>206</v>
      </c>
      <c r="E12" s="26">
        <v>218686.11</v>
      </c>
      <c r="F12" s="27">
        <v>112</v>
      </c>
      <c r="G12" s="26">
        <v>9822.36</v>
      </c>
      <c r="H12" s="27">
        <v>102</v>
      </c>
      <c r="I12" s="26">
        <v>100537.43</v>
      </c>
      <c r="J12" s="27">
        <v>1</v>
      </c>
      <c r="K12" s="26">
        <v>1182.36</v>
      </c>
      <c r="L12" s="27">
        <v>1</v>
      </c>
      <c r="M12" s="30">
        <v>129.05</v>
      </c>
      <c r="N12" s="27">
        <v>0</v>
      </c>
      <c r="O12" s="26">
        <v>0</v>
      </c>
      <c r="P12" s="27">
        <v>1</v>
      </c>
      <c r="Q12" s="27">
        <v>390</v>
      </c>
      <c r="R12" s="28">
        <v>0</v>
      </c>
      <c r="S12" s="29">
        <v>0</v>
      </c>
      <c r="U12" s="2"/>
      <c r="V12" s="2"/>
    </row>
    <row r="13" spans="1:22" ht="21">
      <c r="A13" s="11">
        <v>10</v>
      </c>
      <c r="B13" s="25">
        <f t="shared" si="0"/>
        <v>1535</v>
      </c>
      <c r="C13" s="26">
        <f t="shared" si="1"/>
        <v>468509.27999999997</v>
      </c>
      <c r="D13" s="27">
        <v>348</v>
      </c>
      <c r="E13" s="26">
        <v>237674.53</v>
      </c>
      <c r="F13" s="27">
        <v>967</v>
      </c>
      <c r="G13" s="26">
        <v>62263.27</v>
      </c>
      <c r="H13" s="27">
        <v>209</v>
      </c>
      <c r="I13" s="26">
        <v>165851.43</v>
      </c>
      <c r="J13" s="27">
        <v>3</v>
      </c>
      <c r="K13" s="26">
        <v>1501.39</v>
      </c>
      <c r="L13" s="27">
        <v>6</v>
      </c>
      <c r="M13" s="26">
        <v>756.31</v>
      </c>
      <c r="N13" s="27">
        <v>1</v>
      </c>
      <c r="O13" s="26">
        <v>78.28</v>
      </c>
      <c r="P13" s="27">
        <v>1</v>
      </c>
      <c r="Q13" s="26">
        <v>384.07</v>
      </c>
      <c r="R13" s="28">
        <v>0</v>
      </c>
      <c r="S13" s="29">
        <v>0</v>
      </c>
      <c r="U13" s="2"/>
      <c r="V13" s="2"/>
    </row>
    <row r="14" spans="1:22" ht="21">
      <c r="A14" s="11">
        <v>11</v>
      </c>
      <c r="B14" s="25">
        <f t="shared" si="0"/>
        <v>2407</v>
      </c>
      <c r="C14" s="26">
        <f t="shared" si="1"/>
        <v>536399.23</v>
      </c>
      <c r="D14" s="27">
        <v>274</v>
      </c>
      <c r="E14" s="26">
        <v>229861.48</v>
      </c>
      <c r="F14" s="27">
        <v>1954</v>
      </c>
      <c r="G14" s="26">
        <v>151743.44</v>
      </c>
      <c r="H14" s="27">
        <v>166</v>
      </c>
      <c r="I14" s="26">
        <v>152584.75</v>
      </c>
      <c r="J14" s="27">
        <v>0</v>
      </c>
      <c r="K14" s="26">
        <v>0</v>
      </c>
      <c r="L14" s="27">
        <v>11</v>
      </c>
      <c r="M14" s="26">
        <v>1685.44</v>
      </c>
      <c r="N14" s="27">
        <v>0</v>
      </c>
      <c r="O14" s="26">
        <v>0</v>
      </c>
      <c r="P14" s="27">
        <v>2</v>
      </c>
      <c r="Q14" s="26">
        <v>524.12</v>
      </c>
      <c r="R14" s="28">
        <v>0</v>
      </c>
      <c r="S14" s="29">
        <v>0</v>
      </c>
      <c r="U14" s="2"/>
      <c r="V14" s="2"/>
    </row>
    <row r="15" spans="1:22" ht="21">
      <c r="A15" s="11">
        <v>1</v>
      </c>
      <c r="B15" s="25">
        <f t="shared" si="0"/>
        <v>1255</v>
      </c>
      <c r="C15" s="26">
        <f t="shared" si="1"/>
        <v>598126.04</v>
      </c>
      <c r="D15" s="27">
        <v>280</v>
      </c>
      <c r="E15" s="26">
        <v>284948.59</v>
      </c>
      <c r="F15" s="27">
        <v>730</v>
      </c>
      <c r="G15" s="30">
        <v>58542.6</v>
      </c>
      <c r="H15" s="27">
        <v>174</v>
      </c>
      <c r="I15" s="26">
        <v>200530.83</v>
      </c>
      <c r="J15" s="27">
        <v>1</v>
      </c>
      <c r="K15" s="30">
        <v>271.8</v>
      </c>
      <c r="L15" s="27">
        <v>39</v>
      </c>
      <c r="M15" s="26">
        <v>7096.16</v>
      </c>
      <c r="N15" s="27">
        <v>29</v>
      </c>
      <c r="O15" s="26">
        <v>45914.93</v>
      </c>
      <c r="P15" s="27">
        <v>2</v>
      </c>
      <c r="Q15" s="26">
        <v>821.13</v>
      </c>
      <c r="R15" s="28">
        <v>0</v>
      </c>
      <c r="S15" s="29">
        <v>0</v>
      </c>
      <c r="U15" s="2"/>
      <c r="V15" s="2"/>
    </row>
    <row r="16" spans="1:22" ht="21">
      <c r="A16" s="11">
        <v>13</v>
      </c>
      <c r="B16" s="25">
        <f t="shared" si="0"/>
        <v>1339</v>
      </c>
      <c r="C16" s="26">
        <f t="shared" si="1"/>
        <v>623407.99</v>
      </c>
      <c r="D16" s="27">
        <v>251</v>
      </c>
      <c r="E16" s="26">
        <v>233988.56</v>
      </c>
      <c r="F16" s="27">
        <v>800</v>
      </c>
      <c r="G16" s="26">
        <v>69323.97</v>
      </c>
      <c r="H16" s="27">
        <v>245</v>
      </c>
      <c r="I16" s="26">
        <v>280950.45</v>
      </c>
      <c r="J16" s="27">
        <v>0</v>
      </c>
      <c r="K16" s="26">
        <v>0</v>
      </c>
      <c r="L16" s="27">
        <v>1</v>
      </c>
      <c r="M16" s="27">
        <v>136</v>
      </c>
      <c r="N16" s="27">
        <v>42</v>
      </c>
      <c r="O16" s="26">
        <v>39009.01</v>
      </c>
      <c r="P16" s="27">
        <v>0</v>
      </c>
      <c r="Q16" s="26">
        <v>0</v>
      </c>
      <c r="R16" s="28">
        <v>0</v>
      </c>
      <c r="S16" s="29">
        <v>0</v>
      </c>
      <c r="U16" s="2"/>
      <c r="V16" s="2"/>
    </row>
    <row r="17" spans="1:22" ht="21">
      <c r="A17" s="11">
        <v>14</v>
      </c>
      <c r="B17" s="25">
        <f t="shared" si="0"/>
        <v>3526</v>
      </c>
      <c r="C17" s="26">
        <f t="shared" si="1"/>
        <v>1037787.58</v>
      </c>
      <c r="D17" s="27">
        <v>633</v>
      </c>
      <c r="E17" s="26">
        <v>502483.35</v>
      </c>
      <c r="F17" s="27">
        <v>2511</v>
      </c>
      <c r="G17" s="26">
        <v>199148.75</v>
      </c>
      <c r="H17" s="27">
        <v>332</v>
      </c>
      <c r="I17" s="26">
        <v>310098.67</v>
      </c>
      <c r="J17" s="27">
        <v>17</v>
      </c>
      <c r="K17" s="26">
        <v>4383.32</v>
      </c>
      <c r="L17" s="27">
        <v>5</v>
      </c>
      <c r="M17" s="26">
        <v>724.28</v>
      </c>
      <c r="N17" s="27">
        <v>25</v>
      </c>
      <c r="O17" s="26">
        <v>20379.41</v>
      </c>
      <c r="P17" s="27">
        <v>3</v>
      </c>
      <c r="Q17" s="30">
        <v>569.8</v>
      </c>
      <c r="R17" s="28">
        <v>0</v>
      </c>
      <c r="S17" s="29">
        <v>0</v>
      </c>
      <c r="U17" s="2"/>
      <c r="V17" s="2"/>
    </row>
    <row r="18" spans="1:22" ht="21">
      <c r="A18" s="11">
        <v>15</v>
      </c>
      <c r="B18" s="25">
        <f t="shared" si="0"/>
        <v>2100</v>
      </c>
      <c r="C18" s="26">
        <f t="shared" si="1"/>
        <v>1103585.14</v>
      </c>
      <c r="D18" s="27">
        <v>908</v>
      </c>
      <c r="E18" s="26">
        <v>671288.87</v>
      </c>
      <c r="F18" s="27">
        <v>692</v>
      </c>
      <c r="G18" s="26">
        <v>49728.49</v>
      </c>
      <c r="H18" s="27">
        <v>475</v>
      </c>
      <c r="I18" s="26">
        <v>376660.55</v>
      </c>
      <c r="J18" s="27">
        <v>16</v>
      </c>
      <c r="K18" s="27">
        <v>2146</v>
      </c>
      <c r="L18" s="27">
        <v>6</v>
      </c>
      <c r="M18" s="26">
        <v>422.48</v>
      </c>
      <c r="N18" s="27">
        <v>2</v>
      </c>
      <c r="O18" s="26">
        <v>3106.75</v>
      </c>
      <c r="P18" s="27">
        <v>1</v>
      </c>
      <c r="Q18" s="27">
        <v>232</v>
      </c>
      <c r="R18" s="28">
        <v>0</v>
      </c>
      <c r="S18" s="29">
        <v>0</v>
      </c>
      <c r="U18" s="2"/>
      <c r="V18" s="2"/>
    </row>
    <row r="19" spans="1:22" ht="21">
      <c r="A19" s="11">
        <v>16</v>
      </c>
      <c r="B19" s="25">
        <f t="shared" si="0"/>
        <v>974</v>
      </c>
      <c r="C19" s="26">
        <f t="shared" si="1"/>
        <v>460977.33999999997</v>
      </c>
      <c r="D19" s="27">
        <v>374</v>
      </c>
      <c r="E19" s="26">
        <v>242512.6</v>
      </c>
      <c r="F19" s="27">
        <v>353</v>
      </c>
      <c r="G19" s="26">
        <v>23387.38</v>
      </c>
      <c r="H19" s="27">
        <v>244</v>
      </c>
      <c r="I19" s="26">
        <v>194778.56</v>
      </c>
      <c r="J19" s="27">
        <v>1</v>
      </c>
      <c r="K19" s="27">
        <v>81</v>
      </c>
      <c r="L19" s="27">
        <v>2</v>
      </c>
      <c r="M19" s="30">
        <v>217.8</v>
      </c>
      <c r="N19" s="27">
        <v>0</v>
      </c>
      <c r="O19" s="26">
        <v>0</v>
      </c>
      <c r="P19" s="27">
        <v>0</v>
      </c>
      <c r="Q19" s="26">
        <v>0</v>
      </c>
      <c r="R19" s="28">
        <v>0</v>
      </c>
      <c r="S19" s="29">
        <v>0</v>
      </c>
      <c r="U19" s="2"/>
      <c r="V19" s="2"/>
    </row>
    <row r="20" spans="1:22" ht="21">
      <c r="A20" s="11">
        <v>17</v>
      </c>
      <c r="B20" s="25">
        <f t="shared" si="0"/>
        <v>798</v>
      </c>
      <c r="C20" s="26">
        <f t="shared" si="1"/>
        <v>553742.23</v>
      </c>
      <c r="D20" s="27">
        <v>344</v>
      </c>
      <c r="E20" s="26">
        <v>283286.33</v>
      </c>
      <c r="F20" s="27">
        <v>205</v>
      </c>
      <c r="G20" s="26">
        <v>13691.02</v>
      </c>
      <c r="H20" s="27">
        <v>241</v>
      </c>
      <c r="I20" s="30">
        <v>254097.7</v>
      </c>
      <c r="J20" s="27">
        <v>6</v>
      </c>
      <c r="K20" s="26">
        <v>1708.62</v>
      </c>
      <c r="L20" s="27">
        <v>0</v>
      </c>
      <c r="M20" s="26">
        <v>0</v>
      </c>
      <c r="N20" s="27">
        <v>2</v>
      </c>
      <c r="O20" s="26">
        <v>958.56</v>
      </c>
      <c r="P20" s="27">
        <v>0</v>
      </c>
      <c r="Q20" s="26">
        <v>0</v>
      </c>
      <c r="R20" s="28">
        <v>0</v>
      </c>
      <c r="S20" s="29">
        <v>0</v>
      </c>
      <c r="U20" s="2"/>
      <c r="V20" s="2"/>
    </row>
    <row r="21" spans="1:22" ht="21">
      <c r="A21" s="11">
        <v>18</v>
      </c>
      <c r="B21" s="25">
        <f t="shared" si="0"/>
        <v>846</v>
      </c>
      <c r="C21" s="26">
        <f t="shared" si="1"/>
        <v>613680.28</v>
      </c>
      <c r="D21" s="27">
        <v>312</v>
      </c>
      <c r="E21" s="26">
        <v>318801.73</v>
      </c>
      <c r="F21" s="27">
        <v>411</v>
      </c>
      <c r="G21" s="26">
        <v>27014.35</v>
      </c>
      <c r="H21" s="27">
        <v>123</v>
      </c>
      <c r="I21" s="26">
        <v>267864.2</v>
      </c>
      <c r="J21" s="27">
        <v>0</v>
      </c>
      <c r="K21" s="26">
        <v>0</v>
      </c>
      <c r="L21" s="27">
        <v>0</v>
      </c>
      <c r="M21" s="26">
        <v>0</v>
      </c>
      <c r="N21" s="27">
        <v>0</v>
      </c>
      <c r="O21" s="26">
        <v>0</v>
      </c>
      <c r="P21" s="27">
        <v>0</v>
      </c>
      <c r="Q21" s="26">
        <v>0</v>
      </c>
      <c r="R21" s="28">
        <v>0</v>
      </c>
      <c r="S21" s="29">
        <v>0</v>
      </c>
      <c r="U21" s="2"/>
      <c r="V21" s="2"/>
    </row>
    <row r="22" spans="1:22" ht="21">
      <c r="A22" s="11">
        <v>19</v>
      </c>
      <c r="B22" s="25">
        <f t="shared" si="0"/>
        <v>632</v>
      </c>
      <c r="C22" s="26">
        <f t="shared" si="1"/>
        <v>400327.26</v>
      </c>
      <c r="D22" s="27">
        <v>167</v>
      </c>
      <c r="E22" s="26">
        <v>170514.63</v>
      </c>
      <c r="F22" s="27">
        <v>389</v>
      </c>
      <c r="G22" s="26">
        <v>30774.54</v>
      </c>
      <c r="H22" s="27">
        <v>71</v>
      </c>
      <c r="I22" s="26">
        <v>188043.16</v>
      </c>
      <c r="J22" s="27">
        <v>0</v>
      </c>
      <c r="K22" s="26">
        <v>0</v>
      </c>
      <c r="L22" s="27">
        <v>0</v>
      </c>
      <c r="M22" s="26">
        <v>0</v>
      </c>
      <c r="N22" s="27">
        <v>5</v>
      </c>
      <c r="O22" s="26">
        <v>10994.93</v>
      </c>
      <c r="P22" s="27">
        <v>0</v>
      </c>
      <c r="Q22" s="26">
        <v>0</v>
      </c>
      <c r="R22" s="28">
        <v>0</v>
      </c>
      <c r="S22" s="29">
        <v>0</v>
      </c>
      <c r="U22" s="2"/>
      <c r="V22" s="2"/>
    </row>
    <row r="23" spans="1:22" ht="21">
      <c r="A23" s="11">
        <v>20</v>
      </c>
      <c r="B23" s="25">
        <f t="shared" si="0"/>
        <v>2201</v>
      </c>
      <c r="C23" s="26">
        <f t="shared" si="1"/>
        <v>763494.8300000001</v>
      </c>
      <c r="D23" s="27">
        <v>493</v>
      </c>
      <c r="E23" s="26">
        <v>432934.93</v>
      </c>
      <c r="F23" s="27">
        <v>1471</v>
      </c>
      <c r="G23" s="26">
        <v>123589.43</v>
      </c>
      <c r="H23" s="27">
        <v>199</v>
      </c>
      <c r="I23" s="26">
        <v>178886.88</v>
      </c>
      <c r="J23" s="27">
        <v>0</v>
      </c>
      <c r="K23" s="26">
        <v>0</v>
      </c>
      <c r="L23" s="27">
        <v>2</v>
      </c>
      <c r="M23" s="26">
        <v>152.51</v>
      </c>
      <c r="N23" s="27">
        <v>36</v>
      </c>
      <c r="O23" s="26">
        <v>27931.08</v>
      </c>
      <c r="P23" s="27">
        <v>0</v>
      </c>
      <c r="Q23" s="26">
        <v>0</v>
      </c>
      <c r="R23" s="28">
        <v>0</v>
      </c>
      <c r="S23" s="29">
        <v>0</v>
      </c>
      <c r="U23" s="2"/>
      <c r="V23" s="2"/>
    </row>
    <row r="24" spans="1:22" ht="21">
      <c r="A24" s="11">
        <v>21</v>
      </c>
      <c r="B24" s="25">
        <f t="shared" si="0"/>
        <v>718</v>
      </c>
      <c r="C24" s="26">
        <f t="shared" si="1"/>
        <v>550847.95</v>
      </c>
      <c r="D24" s="27">
        <v>237</v>
      </c>
      <c r="E24" s="26">
        <v>270755.62</v>
      </c>
      <c r="F24" s="27">
        <v>326</v>
      </c>
      <c r="G24" s="30">
        <v>32691.8</v>
      </c>
      <c r="H24" s="27">
        <v>154</v>
      </c>
      <c r="I24" s="26">
        <v>246921.63</v>
      </c>
      <c r="J24" s="27">
        <v>1</v>
      </c>
      <c r="K24" s="30">
        <v>478.9</v>
      </c>
      <c r="L24" s="27">
        <v>0</v>
      </c>
      <c r="M24" s="26">
        <v>0</v>
      </c>
      <c r="N24" s="27">
        <v>0</v>
      </c>
      <c r="O24" s="26">
        <v>0</v>
      </c>
      <c r="P24" s="27">
        <v>0</v>
      </c>
      <c r="Q24" s="26">
        <v>0</v>
      </c>
      <c r="R24" s="28">
        <v>0</v>
      </c>
      <c r="S24" s="29">
        <v>0</v>
      </c>
      <c r="U24" s="2"/>
      <c r="V24" s="2"/>
    </row>
    <row r="25" spans="1:22" ht="21">
      <c r="A25" s="11">
        <v>22</v>
      </c>
      <c r="B25" s="25">
        <f t="shared" si="0"/>
        <v>959</v>
      </c>
      <c r="C25" s="26">
        <f t="shared" si="1"/>
        <v>1118287.79</v>
      </c>
      <c r="D25" s="27">
        <v>226</v>
      </c>
      <c r="E25" s="26">
        <v>331182.46</v>
      </c>
      <c r="F25" s="27">
        <v>546</v>
      </c>
      <c r="G25" s="26">
        <v>64104.31</v>
      </c>
      <c r="H25" s="27">
        <v>149</v>
      </c>
      <c r="I25" s="26">
        <v>628112.13</v>
      </c>
      <c r="J25" s="27">
        <v>0</v>
      </c>
      <c r="K25" s="26">
        <v>0</v>
      </c>
      <c r="L25" s="27">
        <v>0</v>
      </c>
      <c r="M25" s="26">
        <v>0</v>
      </c>
      <c r="N25" s="27">
        <v>36</v>
      </c>
      <c r="O25" s="26">
        <v>47283.47</v>
      </c>
      <c r="P25" s="27">
        <v>0</v>
      </c>
      <c r="Q25" s="26">
        <v>0</v>
      </c>
      <c r="R25" s="31">
        <v>2</v>
      </c>
      <c r="S25" s="29">
        <v>47605.42000000016</v>
      </c>
      <c r="U25" s="2"/>
      <c r="V25" s="2"/>
    </row>
    <row r="26" spans="1:20" ht="22.5" thickBot="1">
      <c r="A26" s="8" t="s">
        <v>1</v>
      </c>
      <c r="B26" s="4">
        <f aca="true" t="shared" si="2" ref="B26:G26">SUM(B4:B25)</f>
        <v>43216</v>
      </c>
      <c r="C26" s="5">
        <f t="shared" si="2"/>
        <v>24321603.869999994</v>
      </c>
      <c r="D26" s="4">
        <f t="shared" si="2"/>
        <v>8721</v>
      </c>
      <c r="E26" s="12">
        <f t="shared" si="2"/>
        <v>11238295.93</v>
      </c>
      <c r="F26" s="13">
        <f t="shared" si="2"/>
        <v>28464</v>
      </c>
      <c r="G26" s="12">
        <f t="shared" si="2"/>
        <v>2991266.7700000005</v>
      </c>
      <c r="H26" s="13">
        <f aca="true" t="shared" si="3" ref="H26:N26">SUM(H4:H25)</f>
        <v>5099</v>
      </c>
      <c r="I26" s="12">
        <f t="shared" si="3"/>
        <v>8245907.439999999</v>
      </c>
      <c r="J26" s="13">
        <f t="shared" si="3"/>
        <v>66</v>
      </c>
      <c r="K26" s="12">
        <f t="shared" si="3"/>
        <v>21540.39</v>
      </c>
      <c r="L26" s="13">
        <f t="shared" si="3"/>
        <v>145</v>
      </c>
      <c r="M26" s="14">
        <f t="shared" si="3"/>
        <v>34612.3</v>
      </c>
      <c r="N26" s="13">
        <f t="shared" si="3"/>
        <v>651</v>
      </c>
      <c r="O26" s="12">
        <f>SUM(O4:O25)</f>
        <v>1695723.02</v>
      </c>
      <c r="P26" s="13">
        <f>SUM(P4:P25)</f>
        <v>68</v>
      </c>
      <c r="Q26" s="14">
        <f>SUM(Q4:Q25)</f>
        <v>46652.600000000006</v>
      </c>
      <c r="R26" s="3">
        <f>SUM(R4:R25)</f>
        <v>2</v>
      </c>
      <c r="S26" s="9">
        <f>SUM(S4:S25)</f>
        <v>47605.42000000016</v>
      </c>
      <c r="T26" s="10"/>
    </row>
    <row r="29" ht="15">
      <c r="A29" t="s">
        <v>16</v>
      </c>
    </row>
  </sheetData>
  <sheetProtection/>
  <mergeCells count="11">
    <mergeCell ref="P2:Q2"/>
    <mergeCell ref="B1:S1"/>
    <mergeCell ref="R2:S2"/>
    <mergeCell ref="N2:O2"/>
    <mergeCell ref="B2:C2"/>
    <mergeCell ref="D2:E2"/>
    <mergeCell ref="F2:G2"/>
    <mergeCell ref="H2:I2"/>
    <mergeCell ref="J2:K2"/>
    <mergeCell ref="L2:M2"/>
    <mergeCell ref="A1:A3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2024-01-08T11:16:10Z</dcterms:modified>
  <cp:category/>
  <cp:version/>
  <cp:contentType/>
  <cp:contentStatus/>
</cp:coreProperties>
</file>