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8745"/>
  </bookViews>
  <sheets>
    <sheet name="تحت پوشش " sheetId="1" r:id="rId1"/>
  </sheets>
  <definedNames>
    <definedName name="_xlnm.Print_Area" localSheetId="0">'تحت پوشش '!$A$1:$V$37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7" i="1" l="1"/>
  <c r="T37" i="1"/>
  <c r="R37" i="1"/>
  <c r="Q37" i="1"/>
  <c r="N37" i="1"/>
  <c r="M37" i="1"/>
  <c r="K37" i="1"/>
  <c r="J37" i="1"/>
  <c r="I37" i="1"/>
  <c r="G37" i="1"/>
  <c r="F37" i="1"/>
  <c r="V36" i="1"/>
  <c r="S36" i="1"/>
  <c r="O36" i="1"/>
  <c r="D36" i="1" s="1"/>
  <c r="L36" i="1"/>
  <c r="C36" i="1" s="1"/>
  <c r="H36" i="1"/>
  <c r="V35" i="1"/>
  <c r="S35" i="1"/>
  <c r="O35" i="1"/>
  <c r="D35" i="1" s="1"/>
  <c r="L35" i="1"/>
  <c r="H35" i="1"/>
  <c r="C35" i="1"/>
  <c r="V34" i="1"/>
  <c r="S34" i="1"/>
  <c r="O34" i="1"/>
  <c r="L34" i="1"/>
  <c r="C34" i="1" s="1"/>
  <c r="H34" i="1"/>
  <c r="B34" i="1" s="1"/>
  <c r="D34" i="1"/>
  <c r="V33" i="1"/>
  <c r="S33" i="1"/>
  <c r="O33" i="1"/>
  <c r="L33" i="1"/>
  <c r="C33" i="1" s="1"/>
  <c r="H33" i="1"/>
  <c r="D33" i="1"/>
  <c r="V32" i="1"/>
  <c r="S32" i="1"/>
  <c r="O32" i="1"/>
  <c r="D32" i="1" s="1"/>
  <c r="L32" i="1"/>
  <c r="C32" i="1" s="1"/>
  <c r="H32" i="1"/>
  <c r="V31" i="1"/>
  <c r="S31" i="1"/>
  <c r="O31" i="1"/>
  <c r="D31" i="1" s="1"/>
  <c r="L31" i="1"/>
  <c r="H31" i="1"/>
  <c r="C31" i="1"/>
  <c r="V30" i="1"/>
  <c r="S30" i="1"/>
  <c r="O30" i="1"/>
  <c r="D30" i="1" s="1"/>
  <c r="L30" i="1"/>
  <c r="C30" i="1" s="1"/>
  <c r="H30" i="1"/>
  <c r="V29" i="1"/>
  <c r="S29" i="1"/>
  <c r="O29" i="1"/>
  <c r="L29" i="1"/>
  <c r="H29" i="1"/>
  <c r="B29" i="1" s="1"/>
  <c r="V28" i="1"/>
  <c r="S28" i="1"/>
  <c r="O28" i="1"/>
  <c r="D28" i="1" s="1"/>
  <c r="L28" i="1"/>
  <c r="C28" i="1" s="1"/>
  <c r="H28" i="1"/>
  <c r="B28" i="1" s="1"/>
  <c r="V27" i="1"/>
  <c r="S27" i="1"/>
  <c r="O27" i="1"/>
  <c r="D27" i="1" s="1"/>
  <c r="L27" i="1"/>
  <c r="H27" i="1"/>
  <c r="V26" i="1"/>
  <c r="S26" i="1"/>
  <c r="O26" i="1"/>
  <c r="D26" i="1" s="1"/>
  <c r="L26" i="1"/>
  <c r="H26" i="1"/>
  <c r="C26" i="1"/>
  <c r="V25" i="1"/>
  <c r="S25" i="1"/>
  <c r="O25" i="1"/>
  <c r="L25" i="1"/>
  <c r="C25" i="1" s="1"/>
  <c r="H25" i="1"/>
  <c r="B25" i="1" s="1"/>
  <c r="V24" i="1"/>
  <c r="S24" i="1"/>
  <c r="O24" i="1"/>
  <c r="D24" i="1" s="1"/>
  <c r="L24" i="1"/>
  <c r="H24" i="1"/>
  <c r="C24" i="1"/>
  <c r="B24" i="1"/>
  <c r="V23" i="1"/>
  <c r="S23" i="1"/>
  <c r="O23" i="1"/>
  <c r="L23" i="1"/>
  <c r="H23" i="1"/>
  <c r="B23" i="1" s="1"/>
  <c r="C23" i="1"/>
  <c r="V22" i="1"/>
  <c r="S22" i="1"/>
  <c r="O22" i="1"/>
  <c r="L22" i="1"/>
  <c r="H22" i="1"/>
  <c r="B22" i="1" s="1"/>
  <c r="V21" i="1"/>
  <c r="S21" i="1"/>
  <c r="O21" i="1"/>
  <c r="D21" i="1" s="1"/>
  <c r="L21" i="1"/>
  <c r="P21" i="1" s="1"/>
  <c r="H21" i="1"/>
  <c r="B21" i="1"/>
  <c r="V20" i="1"/>
  <c r="S20" i="1"/>
  <c r="O20" i="1"/>
  <c r="D20" i="1" s="1"/>
  <c r="L20" i="1"/>
  <c r="H20" i="1"/>
  <c r="B20" i="1" s="1"/>
  <c r="V19" i="1"/>
  <c r="S19" i="1"/>
  <c r="O19" i="1"/>
  <c r="L19" i="1"/>
  <c r="C19" i="1" s="1"/>
  <c r="H19" i="1"/>
  <c r="B19" i="1" s="1"/>
  <c r="D19" i="1"/>
  <c r="V18" i="1"/>
  <c r="S18" i="1"/>
  <c r="O18" i="1"/>
  <c r="L18" i="1"/>
  <c r="H18" i="1"/>
  <c r="B18" i="1"/>
  <c r="V17" i="1"/>
  <c r="S17" i="1"/>
  <c r="O17" i="1"/>
  <c r="L17" i="1"/>
  <c r="C17" i="1" s="1"/>
  <c r="H17" i="1"/>
  <c r="P17" i="1" s="1"/>
  <c r="D17" i="1"/>
  <c r="V16" i="1"/>
  <c r="S16" i="1"/>
  <c r="O16" i="1"/>
  <c r="L16" i="1"/>
  <c r="H16" i="1"/>
  <c r="B16" i="1" s="1"/>
  <c r="D16" i="1"/>
  <c r="V15" i="1"/>
  <c r="S15" i="1"/>
  <c r="O15" i="1"/>
  <c r="D15" i="1" s="1"/>
  <c r="L15" i="1"/>
  <c r="C15" i="1" s="1"/>
  <c r="H15" i="1"/>
  <c r="V14" i="1"/>
  <c r="S14" i="1"/>
  <c r="O14" i="1"/>
  <c r="L14" i="1"/>
  <c r="H14" i="1"/>
  <c r="B14" i="1"/>
  <c r="V13" i="1"/>
  <c r="S13" i="1"/>
  <c r="O13" i="1"/>
  <c r="D13" i="1" s="1"/>
  <c r="L13" i="1"/>
  <c r="C13" i="1" s="1"/>
  <c r="H13" i="1"/>
  <c r="B13" i="1"/>
  <c r="V12" i="1"/>
  <c r="S12" i="1"/>
  <c r="O12" i="1"/>
  <c r="D12" i="1" s="1"/>
  <c r="L12" i="1"/>
  <c r="H12" i="1"/>
  <c r="B12" i="1"/>
  <c r="V11" i="1"/>
  <c r="S11" i="1"/>
  <c r="O11" i="1"/>
  <c r="D11" i="1" s="1"/>
  <c r="L11" i="1"/>
  <c r="C11" i="1" s="1"/>
  <c r="H11" i="1"/>
  <c r="V10" i="1"/>
  <c r="S10" i="1"/>
  <c r="O10" i="1"/>
  <c r="L10" i="1"/>
  <c r="H10" i="1"/>
  <c r="B10" i="1"/>
  <c r="V9" i="1"/>
  <c r="S9" i="1"/>
  <c r="O9" i="1"/>
  <c r="L9" i="1"/>
  <c r="C9" i="1" s="1"/>
  <c r="H9" i="1"/>
  <c r="P9" i="1" s="1"/>
  <c r="D9" i="1"/>
  <c r="V8" i="1"/>
  <c r="S8" i="1"/>
  <c r="O8" i="1"/>
  <c r="L8" i="1"/>
  <c r="H8" i="1"/>
  <c r="B8" i="1" s="1"/>
  <c r="D8" i="1"/>
  <c r="V7" i="1"/>
  <c r="S7" i="1"/>
  <c r="O7" i="1"/>
  <c r="D7" i="1" s="1"/>
  <c r="L7" i="1"/>
  <c r="H7" i="1"/>
  <c r="C7" i="1"/>
  <c r="V6" i="1"/>
  <c r="S6" i="1"/>
  <c r="O6" i="1"/>
  <c r="D6" i="1" s="1"/>
  <c r="L6" i="1"/>
  <c r="H6" i="1"/>
  <c r="B6" i="1" s="1"/>
  <c r="V5" i="1"/>
  <c r="S5" i="1"/>
  <c r="O5" i="1"/>
  <c r="D5" i="1" s="1"/>
  <c r="L5" i="1"/>
  <c r="C5" i="1" s="1"/>
  <c r="H5" i="1"/>
  <c r="B5" i="1"/>
  <c r="E13" i="1" l="1"/>
  <c r="P5" i="1"/>
  <c r="B9" i="1"/>
  <c r="E9" i="1" s="1"/>
  <c r="C21" i="1"/>
  <c r="E21" i="1" s="1"/>
  <c r="P14" i="1"/>
  <c r="E24" i="1"/>
  <c r="E5" i="1"/>
  <c r="P10" i="1"/>
  <c r="P13" i="1"/>
  <c r="P24" i="1"/>
  <c r="P32" i="1"/>
  <c r="E28" i="1"/>
  <c r="B7" i="1"/>
  <c r="E7" i="1" s="1"/>
  <c r="D23" i="1"/>
  <c r="E23" i="1" s="1"/>
  <c r="B32" i="1"/>
  <c r="B17" i="1"/>
  <c r="E17" i="1" s="1"/>
  <c r="P36" i="1"/>
  <c r="E19" i="1"/>
  <c r="P22" i="1"/>
  <c r="B36" i="1"/>
  <c r="E36" i="1" s="1"/>
  <c r="P18" i="1"/>
  <c r="P6" i="1"/>
  <c r="B11" i="1"/>
  <c r="E11" i="1" s="1"/>
  <c r="B15" i="1"/>
  <c r="E15" i="1" s="1"/>
  <c r="P23" i="1"/>
  <c r="P30" i="1"/>
  <c r="C6" i="1"/>
  <c r="E6" i="1" s="1"/>
  <c r="C10" i="1"/>
  <c r="C14" i="1"/>
  <c r="C18" i="1"/>
  <c r="C22" i="1"/>
  <c r="P26" i="1"/>
  <c r="B30" i="1"/>
  <c r="E30" i="1" s="1"/>
  <c r="P35" i="1"/>
  <c r="B35" i="1"/>
  <c r="E35" i="1" s="1"/>
  <c r="H37" i="1"/>
  <c r="S37" i="1"/>
  <c r="P8" i="1"/>
  <c r="D10" i="1"/>
  <c r="P12" i="1"/>
  <c r="D14" i="1"/>
  <c r="P16" i="1"/>
  <c r="D18" i="1"/>
  <c r="P20" i="1"/>
  <c r="D22" i="1"/>
  <c r="B26" i="1"/>
  <c r="E26" i="1" s="1"/>
  <c r="D29" i="1"/>
  <c r="P33" i="1"/>
  <c r="B33" i="1"/>
  <c r="E33" i="1" s="1"/>
  <c r="P7" i="1"/>
  <c r="C8" i="1"/>
  <c r="E8" i="1" s="1"/>
  <c r="P11" i="1"/>
  <c r="C12" i="1"/>
  <c r="E12" i="1" s="1"/>
  <c r="P15" i="1"/>
  <c r="C16" i="1"/>
  <c r="E16" i="1" s="1"/>
  <c r="P19" i="1"/>
  <c r="C20" i="1"/>
  <c r="E20" i="1" s="1"/>
  <c r="D25" i="1"/>
  <c r="E25" i="1" s="1"/>
  <c r="P27" i="1"/>
  <c r="B27" i="1"/>
  <c r="P28" i="1"/>
  <c r="C29" i="1"/>
  <c r="E29" i="1" s="1"/>
  <c r="P31" i="1"/>
  <c r="B31" i="1"/>
  <c r="E31" i="1" s="1"/>
  <c r="L37" i="1"/>
  <c r="V37" i="1"/>
  <c r="E32" i="1"/>
  <c r="E34" i="1"/>
  <c r="O37" i="1"/>
  <c r="P25" i="1"/>
  <c r="C27" i="1"/>
  <c r="P29" i="1"/>
  <c r="P34" i="1"/>
  <c r="D37" i="1" l="1"/>
  <c r="E14" i="1"/>
  <c r="E22" i="1"/>
  <c r="E27" i="1"/>
  <c r="C37" i="1"/>
  <c r="P37" i="1"/>
  <c r="B37" i="1"/>
  <c r="E18" i="1"/>
  <c r="E10" i="1"/>
  <c r="E37" i="1" l="1"/>
</calcChain>
</file>

<file path=xl/sharedStrings.xml><?xml version="1.0" encoding="utf-8"?>
<sst xmlns="http://schemas.openxmlformats.org/spreadsheetml/2006/main" count="64" uniqueCount="49">
  <si>
    <t>نام استان</t>
  </si>
  <si>
    <t xml:space="preserve">تحت پوشش کل </t>
  </si>
  <si>
    <t>تحت پوشش ایرانی</t>
  </si>
  <si>
    <t xml:space="preserve">تحت پوشش اتباع خارجی </t>
  </si>
  <si>
    <t>سوادآموزی</t>
  </si>
  <si>
    <t>انتقال</t>
  </si>
  <si>
    <t>تحکیم سواد</t>
  </si>
  <si>
    <t xml:space="preserve">جمع کل </t>
  </si>
  <si>
    <t>طرح اتباع عادی</t>
  </si>
  <si>
    <t xml:space="preserve">فعالیت جاری </t>
  </si>
  <si>
    <t>ندامتگاه</t>
  </si>
  <si>
    <t xml:space="preserve">جمع  </t>
  </si>
  <si>
    <t>رایانه</t>
  </si>
  <si>
    <t xml:space="preserve">جمع </t>
  </si>
  <si>
    <t>آذربايجان شرقي</t>
  </si>
  <si>
    <t>آذربايجان غربي</t>
  </si>
  <si>
    <t>اردبيل</t>
  </si>
  <si>
    <t>اصفهان</t>
  </si>
  <si>
    <t>البرز</t>
  </si>
  <si>
    <t>ايلام</t>
  </si>
  <si>
    <t>بوشهر</t>
  </si>
  <si>
    <t>چهارمحال بختياري</t>
  </si>
  <si>
    <t>خراسان جنوبي</t>
  </si>
  <si>
    <t>خراسان رضوی</t>
  </si>
  <si>
    <t>خراسان شمالي</t>
  </si>
  <si>
    <t>خوزستان</t>
  </si>
  <si>
    <t>زنجان</t>
  </si>
  <si>
    <t>سمنان</t>
  </si>
  <si>
    <t>سيستان و بلوچستان</t>
  </si>
  <si>
    <t>شهر تهران</t>
  </si>
  <si>
    <t>شهرستان هاي تهران</t>
  </si>
  <si>
    <t>فارس</t>
  </si>
  <si>
    <t>قزوين</t>
  </si>
  <si>
    <t>قم</t>
  </si>
  <si>
    <t>كردستان</t>
  </si>
  <si>
    <t>كرمان</t>
  </si>
  <si>
    <t>كرمانشاه</t>
  </si>
  <si>
    <t>كهگيلويه و بوير 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</si>
  <si>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</si>
  <si>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</si>
  <si>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</si>
  <si>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</si>
  <si>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</si>
  <si>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</si>
  <si>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</si>
  <si>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</si>
  <si>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کل کشور</t>
  </si>
  <si>
    <t>تحت پوشش متفرقه</t>
  </si>
  <si>
    <t>تحت پوشش تایید نهایی شده خالص  استانها در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</si>
</sst>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</font>
    <font>
      <sz val="11"/>
      <name val="B Titr"/>
      <charset val="178"/>
    </font>
    <font>
      <b/>
      <sz val="8"/>
      <name val="B Titr"/>
      <charset val="178"/>
    </font>
    <font>
      <sz val="8"/>
      <name val="B Titr"/>
      <charset val="178"/>
    </font>
    <font>
      <b/>
      <sz val="10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2" borderId="18" xfId="0" applyFont="1" applyFill="1" applyBorder="1" applyAlignment="1">
      <alignment horizontal="center" vertical="center" textRotation="180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textRotation="180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textRotation="180" wrapText="1"/>
    </xf>
    <xf numFmtId="0" fontId="2" fillId="2" borderId="23" xfId="0" applyFont="1" applyFill="1" applyBorder="1" applyAlignment="1">
      <alignment horizontal="center" vertical="center" textRotation="180" wrapText="1"/>
    </xf>
    <xf numFmtId="0" fontId="2" fillId="2" borderId="24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3" fontId="4" fillId="3" borderId="26" xfId="0" applyNumberFormat="1" applyFont="1" applyFill="1" applyBorder="1" applyAlignment="1">
      <alignment horizontal="center" vertical="center"/>
    </xf>
    <xf numFmtId="3" fontId="4" fillId="4" borderId="27" xfId="0" applyNumberFormat="1" applyFont="1" applyFill="1" applyBorder="1" applyAlignment="1">
      <alignment horizontal="center" vertical="center"/>
    </xf>
    <xf numFmtId="3" fontId="4" fillId="5" borderId="25" xfId="0" applyNumberFormat="1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3" fontId="4" fillId="6" borderId="26" xfId="0" applyNumberFormat="1" applyFont="1" applyFill="1" applyBorder="1" applyAlignment="1">
      <alignment horizontal="center" vertical="center"/>
    </xf>
    <xf numFmtId="3" fontId="4" fillId="5" borderId="26" xfId="0" applyNumberFormat="1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3" fontId="4" fillId="4" borderId="28" xfId="0" applyNumberFormat="1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3" fontId="4" fillId="3" borderId="31" xfId="0" applyNumberFormat="1" applyFont="1" applyFill="1" applyBorder="1" applyAlignment="1">
      <alignment horizontal="center" vertical="center"/>
    </xf>
    <xf numFmtId="3" fontId="4" fillId="4" borderId="13" xfId="0" applyNumberFormat="1" applyFont="1" applyFill="1" applyBorder="1" applyAlignment="1">
      <alignment horizontal="center" vertical="center"/>
    </xf>
    <xf numFmtId="3" fontId="4" fillId="5" borderId="30" xfId="0" applyNumberFormat="1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3" fontId="4" fillId="6" borderId="31" xfId="0" applyNumberFormat="1" applyFont="1" applyFill="1" applyBorder="1" applyAlignment="1">
      <alignment horizontal="center" vertical="center"/>
    </xf>
    <xf numFmtId="3" fontId="4" fillId="5" borderId="31" xfId="0" applyNumberFormat="1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3" fontId="4" fillId="4" borderId="32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3" fontId="4" fillId="3" borderId="23" xfId="0" applyNumberFormat="1" applyFont="1" applyFill="1" applyBorder="1" applyAlignment="1">
      <alignment horizontal="center" vertical="center"/>
    </xf>
    <xf numFmtId="3" fontId="4" fillId="4" borderId="33" xfId="0" applyNumberFormat="1" applyFont="1" applyFill="1" applyBorder="1" applyAlignment="1">
      <alignment horizontal="center" vertical="center"/>
    </xf>
    <xf numFmtId="3" fontId="4" fillId="5" borderId="22" xfId="0" applyNumberFormat="1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3" fontId="4" fillId="6" borderId="23" xfId="0" applyNumberFormat="1" applyFont="1" applyFill="1" applyBorder="1" applyAlignment="1">
      <alignment horizontal="center" vertical="center"/>
    </xf>
    <xf numFmtId="3" fontId="4" fillId="5" borderId="23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" fontId="4" fillId="4" borderId="24" xfId="0" applyNumberFormat="1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3" fontId="4" fillId="2" borderId="36" xfId="0" applyNumberFormat="1" applyFont="1" applyFill="1" applyBorder="1" applyAlignment="1">
      <alignment horizontal="center" vertical="center"/>
    </xf>
    <xf numFmtId="3" fontId="4" fillId="2" borderId="37" xfId="0" applyNumberFormat="1" applyFont="1" applyFill="1" applyBorder="1" applyAlignment="1">
      <alignment horizontal="center" vertical="center"/>
    </xf>
    <xf numFmtId="3" fontId="4" fillId="2" borderId="35" xfId="0" applyNumberFormat="1" applyFont="1" applyFill="1" applyBorder="1" applyAlignment="1">
      <alignment horizontal="center" vertical="center"/>
    </xf>
    <xf numFmtId="3" fontId="4" fillId="2" borderId="38" xfId="0" applyNumberFormat="1" applyFont="1" applyFill="1" applyBorder="1" applyAlignment="1">
      <alignment horizontal="center" vertical="center"/>
    </xf>
    <xf numFmtId="3" fontId="4" fillId="2" borderId="39" xfId="0" applyNumberFormat="1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 textRotation="180" wrapText="1"/>
    </xf>
    <xf numFmtId="0" fontId="2" fillId="2" borderId="46" xfId="0" applyFont="1" applyFill="1" applyBorder="1" applyAlignment="1">
      <alignment horizontal="center" vertical="center" textRotation="180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rightToLeft="1" tabSelected="1" view="pageBreakPreview" zoomScale="90" zoomScaleNormal="100" zoomScaleSheetLayoutView="90" workbookViewId="0">
      <selection activeCell="J9" sqref="J9"/>
    </sheetView>
  </sheetViews>
  <sheetFormatPr defaultRowHeight="15" x14ac:dyDescent="0.25"/>
  <cols>
    <col min="1" max="1" width="14.85546875" customWidth="1"/>
    <col min="2" max="2" width="7" customWidth="1"/>
    <col min="3" max="3" width="7.42578125" bestFit="1" customWidth="1"/>
    <col min="4" max="4" width="7" customWidth="1"/>
    <col min="5" max="5" width="8.140625" customWidth="1"/>
    <col min="6" max="6" width="7.42578125" customWidth="1"/>
    <col min="7" max="13" width="7" customWidth="1"/>
    <col min="14" max="15" width="8.28515625" bestFit="1" customWidth="1"/>
    <col min="16" max="16" width="7.85546875" bestFit="1" customWidth="1"/>
    <col min="17" max="17" width="7.28515625" customWidth="1"/>
    <col min="18" max="18" width="7" customWidth="1"/>
    <col min="19" max="20" width="7.140625" bestFit="1" customWidth="1"/>
    <col min="21" max="21" width="6.28515625" customWidth="1"/>
    <col min="22" max="22" width="7.140625" bestFit="1" customWidth="1"/>
  </cols>
  <sheetData>
    <row r="1" spans="1:22" ht="23.25" thickBot="1" x14ac:dyDescent="0.65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53"/>
      <c r="U1" s="53"/>
      <c r="V1" s="53"/>
    </row>
    <row r="2" spans="1:22" ht="18.75" thickTop="1" x14ac:dyDescent="0.25">
      <c r="A2" s="54" t="s">
        <v>0</v>
      </c>
      <c r="B2" s="56" t="s">
        <v>1</v>
      </c>
      <c r="C2" s="57"/>
      <c r="D2" s="57"/>
      <c r="E2" s="57"/>
      <c r="F2" s="60" t="s">
        <v>2</v>
      </c>
      <c r="G2" s="61"/>
      <c r="H2" s="61"/>
      <c r="I2" s="61"/>
      <c r="J2" s="61"/>
      <c r="K2" s="61"/>
      <c r="L2" s="61"/>
      <c r="M2" s="61"/>
      <c r="N2" s="61"/>
      <c r="O2" s="61"/>
      <c r="P2" s="62"/>
      <c r="Q2" s="61" t="s">
        <v>3</v>
      </c>
      <c r="R2" s="61"/>
      <c r="S2" s="62"/>
      <c r="T2" s="63" t="s">
        <v>47</v>
      </c>
      <c r="U2" s="57"/>
      <c r="V2" s="64"/>
    </row>
    <row r="3" spans="1:22" ht="18" x14ac:dyDescent="0.25">
      <c r="A3" s="55"/>
      <c r="B3" s="58"/>
      <c r="C3" s="59"/>
      <c r="D3" s="59"/>
      <c r="E3" s="59"/>
      <c r="F3" s="67" t="s">
        <v>4</v>
      </c>
      <c r="G3" s="68"/>
      <c r="H3" s="69"/>
      <c r="I3" s="70" t="s">
        <v>5</v>
      </c>
      <c r="J3" s="68"/>
      <c r="K3" s="68"/>
      <c r="L3" s="69"/>
      <c r="M3" s="70" t="s">
        <v>6</v>
      </c>
      <c r="N3" s="68"/>
      <c r="O3" s="69"/>
      <c r="P3" s="71" t="s">
        <v>7</v>
      </c>
      <c r="Q3" s="50" t="s">
        <v>8</v>
      </c>
      <c r="R3" s="51"/>
      <c r="S3" s="52"/>
      <c r="T3" s="65"/>
      <c r="U3" s="59"/>
      <c r="V3" s="66"/>
    </row>
    <row r="4" spans="1:22" ht="92.25" customHeight="1" thickBot="1" x14ac:dyDescent="0.3">
      <c r="A4" s="55"/>
      <c r="B4" s="2" t="s">
        <v>4</v>
      </c>
      <c r="C4" s="2" t="s">
        <v>5</v>
      </c>
      <c r="D4" s="2" t="s">
        <v>6</v>
      </c>
      <c r="E4" s="3" t="s">
        <v>7</v>
      </c>
      <c r="F4" s="4" t="s">
        <v>9</v>
      </c>
      <c r="G4" s="2" t="s">
        <v>10</v>
      </c>
      <c r="H4" s="5" t="s">
        <v>11</v>
      </c>
      <c r="I4" s="2" t="s">
        <v>9</v>
      </c>
      <c r="J4" s="2" t="s">
        <v>10</v>
      </c>
      <c r="K4" s="2" t="s">
        <v>12</v>
      </c>
      <c r="L4" s="5" t="s">
        <v>13</v>
      </c>
      <c r="M4" s="2" t="s">
        <v>9</v>
      </c>
      <c r="N4" s="2" t="s">
        <v>10</v>
      </c>
      <c r="O4" s="5" t="s">
        <v>13</v>
      </c>
      <c r="P4" s="72"/>
      <c r="Q4" s="6" t="s">
        <v>4</v>
      </c>
      <c r="R4" s="7" t="s">
        <v>5</v>
      </c>
      <c r="S4" s="8" t="s">
        <v>13</v>
      </c>
      <c r="T4" s="48" t="s">
        <v>4</v>
      </c>
      <c r="U4" s="49" t="s">
        <v>5</v>
      </c>
      <c r="V4" s="8" t="s">
        <v>13</v>
      </c>
    </row>
    <row r="5" spans="1:22" ht="16.5" thickTop="1" x14ac:dyDescent="0.25">
      <c r="A5" s="9" t="s">
        <v>14</v>
      </c>
      <c r="B5" s="10">
        <f>H5+Q5+T5</f>
        <v>546</v>
      </c>
      <c r="C5" s="10">
        <f>L5+R5+U5</f>
        <v>2615</v>
      </c>
      <c r="D5" s="10">
        <f>O5</f>
        <v>243</v>
      </c>
      <c r="E5" s="11">
        <f>SUM(B5:D5)</f>
        <v>3404</v>
      </c>
      <c r="F5" s="12">
        <v>353</v>
      </c>
      <c r="G5" s="13">
        <v>141</v>
      </c>
      <c r="H5" s="14">
        <f>SUM(F5:G5)</f>
        <v>494</v>
      </c>
      <c r="I5" s="15">
        <v>2331</v>
      </c>
      <c r="J5" s="13">
        <v>66</v>
      </c>
      <c r="K5" s="15">
        <v>125</v>
      </c>
      <c r="L5" s="14">
        <f>SUM(I5:K5)</f>
        <v>2522</v>
      </c>
      <c r="M5" s="15">
        <v>230</v>
      </c>
      <c r="N5" s="16">
        <v>13</v>
      </c>
      <c r="O5" s="14">
        <f>SUM(M5:N5)</f>
        <v>243</v>
      </c>
      <c r="P5" s="17">
        <f>SUM(H5,L5,O5)</f>
        <v>3259</v>
      </c>
      <c r="Q5" s="18">
        <v>0</v>
      </c>
      <c r="R5" s="16">
        <v>0</v>
      </c>
      <c r="S5" s="19">
        <f>SUM(Q5:R5)</f>
        <v>0</v>
      </c>
      <c r="T5" s="18">
        <v>52</v>
      </c>
      <c r="U5" s="18">
        <v>93</v>
      </c>
      <c r="V5" s="19">
        <f>SUM(T5:U5)</f>
        <v>145</v>
      </c>
    </row>
    <row r="6" spans="1:22" ht="15.75" x14ac:dyDescent="0.25">
      <c r="A6" s="20" t="s">
        <v>15</v>
      </c>
      <c r="B6" s="21">
        <f t="shared" ref="B6:B36" si="0">H6+Q6+T6</f>
        <v>563</v>
      </c>
      <c r="C6" s="21">
        <f t="shared" ref="C6:C36" si="1">L6+R6+U6</f>
        <v>1839</v>
      </c>
      <c r="D6" s="21">
        <f t="shared" ref="D6:D36" si="2">O6</f>
        <v>217</v>
      </c>
      <c r="E6" s="22">
        <f t="shared" ref="E6:E36" si="3">SUM(B6:D6)</f>
        <v>2619</v>
      </c>
      <c r="F6" s="23">
        <v>393</v>
      </c>
      <c r="G6" s="24">
        <v>37</v>
      </c>
      <c r="H6" s="25">
        <f t="shared" ref="H6:H36" si="4">SUM(F6:G6)</f>
        <v>430</v>
      </c>
      <c r="I6" s="26">
        <v>1660</v>
      </c>
      <c r="J6" s="24">
        <v>50</v>
      </c>
      <c r="K6" s="26">
        <v>15</v>
      </c>
      <c r="L6" s="25">
        <f t="shared" ref="L6:L36" si="5">SUM(I6:K6)</f>
        <v>1725</v>
      </c>
      <c r="M6" s="26">
        <v>202</v>
      </c>
      <c r="N6" s="27">
        <v>15</v>
      </c>
      <c r="O6" s="25">
        <f t="shared" ref="O6:O36" si="6">SUM(M6:N6)</f>
        <v>217</v>
      </c>
      <c r="P6" s="28">
        <f t="shared" ref="P6:P36" si="7">SUM(H6,L6,O6)</f>
        <v>2372</v>
      </c>
      <c r="Q6" s="29">
        <v>0</v>
      </c>
      <c r="R6" s="27">
        <v>0</v>
      </c>
      <c r="S6" s="30">
        <f t="shared" ref="S6:S36" si="8">SUM(Q6:R6)</f>
        <v>0</v>
      </c>
      <c r="T6" s="29">
        <v>133</v>
      </c>
      <c r="U6" s="29">
        <v>114</v>
      </c>
      <c r="V6" s="30">
        <f t="shared" ref="V6:V36" si="9">SUM(T6:U6)</f>
        <v>247</v>
      </c>
    </row>
    <row r="7" spans="1:22" ht="15.75" x14ac:dyDescent="0.25">
      <c r="A7" s="20" t="s">
        <v>16</v>
      </c>
      <c r="B7" s="21">
        <f t="shared" si="0"/>
        <v>208</v>
      </c>
      <c r="C7" s="21">
        <f t="shared" si="1"/>
        <v>1413</v>
      </c>
      <c r="D7" s="21">
        <f t="shared" si="2"/>
        <v>57</v>
      </c>
      <c r="E7" s="22">
        <f t="shared" si="3"/>
        <v>1678</v>
      </c>
      <c r="F7" s="23">
        <v>191</v>
      </c>
      <c r="G7" s="24">
        <v>7</v>
      </c>
      <c r="H7" s="25">
        <f t="shared" si="4"/>
        <v>198</v>
      </c>
      <c r="I7" s="26">
        <v>1312</v>
      </c>
      <c r="J7" s="24">
        <v>14</v>
      </c>
      <c r="K7" s="26">
        <v>81</v>
      </c>
      <c r="L7" s="25">
        <f t="shared" si="5"/>
        <v>1407</v>
      </c>
      <c r="M7" s="26">
        <v>54</v>
      </c>
      <c r="N7" s="27">
        <v>3</v>
      </c>
      <c r="O7" s="25">
        <f t="shared" si="6"/>
        <v>57</v>
      </c>
      <c r="P7" s="28">
        <f t="shared" si="7"/>
        <v>1662</v>
      </c>
      <c r="Q7" s="29">
        <v>0</v>
      </c>
      <c r="R7" s="27">
        <v>0</v>
      </c>
      <c r="S7" s="30">
        <f t="shared" si="8"/>
        <v>0</v>
      </c>
      <c r="T7" s="29">
        <v>10</v>
      </c>
      <c r="U7" s="29">
        <v>6</v>
      </c>
      <c r="V7" s="30">
        <f t="shared" si="9"/>
        <v>16</v>
      </c>
    </row>
    <row r="8" spans="1:22" ht="15.75" x14ac:dyDescent="0.25">
      <c r="A8" s="20" t="s">
        <v>17</v>
      </c>
      <c r="B8" s="21">
        <f t="shared" si="0"/>
        <v>220</v>
      </c>
      <c r="C8" s="21">
        <f t="shared" si="1"/>
        <v>710</v>
      </c>
      <c r="D8" s="21">
        <f t="shared" si="2"/>
        <v>29</v>
      </c>
      <c r="E8" s="22">
        <f t="shared" si="3"/>
        <v>959</v>
      </c>
      <c r="F8" s="23">
        <v>40</v>
      </c>
      <c r="G8" s="24">
        <v>23</v>
      </c>
      <c r="H8" s="25">
        <f t="shared" si="4"/>
        <v>63</v>
      </c>
      <c r="I8" s="26">
        <v>375</v>
      </c>
      <c r="J8" s="24">
        <v>84</v>
      </c>
      <c r="K8" s="26">
        <v>15</v>
      </c>
      <c r="L8" s="25">
        <f t="shared" si="5"/>
        <v>474</v>
      </c>
      <c r="M8" s="26">
        <v>0</v>
      </c>
      <c r="N8" s="27">
        <v>29</v>
      </c>
      <c r="O8" s="25">
        <f t="shared" si="6"/>
        <v>29</v>
      </c>
      <c r="P8" s="28">
        <f t="shared" si="7"/>
        <v>566</v>
      </c>
      <c r="Q8" s="29">
        <v>128</v>
      </c>
      <c r="R8" s="24">
        <v>202</v>
      </c>
      <c r="S8" s="30">
        <f t="shared" si="8"/>
        <v>330</v>
      </c>
      <c r="T8" s="29">
        <v>29</v>
      </c>
      <c r="U8" s="29">
        <v>34</v>
      </c>
      <c r="V8" s="30">
        <f t="shared" si="9"/>
        <v>63</v>
      </c>
    </row>
    <row r="9" spans="1:22" ht="15.75" x14ac:dyDescent="0.25">
      <c r="A9" s="20" t="s">
        <v>18</v>
      </c>
      <c r="B9" s="21">
        <f t="shared" si="0"/>
        <v>325</v>
      </c>
      <c r="C9" s="21">
        <f t="shared" si="1"/>
        <v>310</v>
      </c>
      <c r="D9" s="21">
        <f t="shared" si="2"/>
        <v>89</v>
      </c>
      <c r="E9" s="22">
        <f t="shared" si="3"/>
        <v>724</v>
      </c>
      <c r="F9" s="23">
        <v>56</v>
      </c>
      <c r="G9" s="24">
        <v>169</v>
      </c>
      <c r="H9" s="25">
        <f t="shared" si="4"/>
        <v>225</v>
      </c>
      <c r="I9" s="26">
        <v>155</v>
      </c>
      <c r="J9" s="24">
        <v>62</v>
      </c>
      <c r="K9" s="26">
        <v>11</v>
      </c>
      <c r="L9" s="25">
        <f t="shared" si="5"/>
        <v>228</v>
      </c>
      <c r="M9" s="26">
        <v>35</v>
      </c>
      <c r="N9" s="27">
        <v>54</v>
      </c>
      <c r="O9" s="25">
        <f t="shared" si="6"/>
        <v>89</v>
      </c>
      <c r="P9" s="28">
        <f t="shared" si="7"/>
        <v>542</v>
      </c>
      <c r="Q9" s="29">
        <v>50</v>
      </c>
      <c r="R9" s="27">
        <v>40</v>
      </c>
      <c r="S9" s="30">
        <f t="shared" si="8"/>
        <v>90</v>
      </c>
      <c r="T9" s="29">
        <v>50</v>
      </c>
      <c r="U9" s="29">
        <v>42</v>
      </c>
      <c r="V9" s="30">
        <f t="shared" si="9"/>
        <v>92</v>
      </c>
    </row>
    <row r="10" spans="1:22" ht="15.75" x14ac:dyDescent="0.25">
      <c r="A10" s="20" t="s">
        <v>19</v>
      </c>
      <c r="B10" s="21">
        <f t="shared" si="0"/>
        <v>93</v>
      </c>
      <c r="C10" s="21">
        <f t="shared" si="1"/>
        <v>672</v>
      </c>
      <c r="D10" s="21">
        <f t="shared" si="2"/>
        <v>23</v>
      </c>
      <c r="E10" s="22">
        <f t="shared" si="3"/>
        <v>788</v>
      </c>
      <c r="F10" s="23">
        <v>77</v>
      </c>
      <c r="G10" s="24">
        <v>16</v>
      </c>
      <c r="H10" s="25">
        <f t="shared" si="4"/>
        <v>93</v>
      </c>
      <c r="I10" s="26">
        <v>667</v>
      </c>
      <c r="J10" s="24">
        <v>4</v>
      </c>
      <c r="K10" s="26">
        <v>0</v>
      </c>
      <c r="L10" s="25">
        <f t="shared" si="5"/>
        <v>671</v>
      </c>
      <c r="M10" s="26">
        <v>18</v>
      </c>
      <c r="N10" s="27">
        <v>5</v>
      </c>
      <c r="O10" s="25">
        <f t="shared" si="6"/>
        <v>23</v>
      </c>
      <c r="P10" s="28">
        <f t="shared" si="7"/>
        <v>787</v>
      </c>
      <c r="Q10" s="29">
        <v>0</v>
      </c>
      <c r="R10" s="27">
        <v>0</v>
      </c>
      <c r="S10" s="30">
        <f t="shared" si="8"/>
        <v>0</v>
      </c>
      <c r="T10" s="29">
        <v>0</v>
      </c>
      <c r="U10" s="29">
        <v>1</v>
      </c>
      <c r="V10" s="30">
        <f t="shared" si="9"/>
        <v>1</v>
      </c>
    </row>
    <row r="11" spans="1:22" ht="15.75" x14ac:dyDescent="0.25">
      <c r="A11" s="20" t="s">
        <v>20</v>
      </c>
      <c r="B11" s="21">
        <f t="shared" si="0"/>
        <v>159</v>
      </c>
      <c r="C11" s="21">
        <f t="shared" si="1"/>
        <v>361</v>
      </c>
      <c r="D11" s="21">
        <f t="shared" si="2"/>
        <v>50</v>
      </c>
      <c r="E11" s="22">
        <f t="shared" si="3"/>
        <v>570</v>
      </c>
      <c r="F11" s="23">
        <v>71</v>
      </c>
      <c r="G11" s="24">
        <v>51</v>
      </c>
      <c r="H11" s="25">
        <f t="shared" si="4"/>
        <v>122</v>
      </c>
      <c r="I11" s="26">
        <v>270</v>
      </c>
      <c r="J11" s="24">
        <v>16</v>
      </c>
      <c r="K11" s="26">
        <v>7</v>
      </c>
      <c r="L11" s="25">
        <f t="shared" si="5"/>
        <v>293</v>
      </c>
      <c r="M11" s="26">
        <v>50</v>
      </c>
      <c r="N11" s="27">
        <v>0</v>
      </c>
      <c r="O11" s="25">
        <f t="shared" si="6"/>
        <v>50</v>
      </c>
      <c r="P11" s="28">
        <f t="shared" si="7"/>
        <v>465</v>
      </c>
      <c r="Q11" s="29">
        <v>15</v>
      </c>
      <c r="R11" s="27">
        <v>52</v>
      </c>
      <c r="S11" s="30">
        <f t="shared" si="8"/>
        <v>67</v>
      </c>
      <c r="T11" s="29">
        <v>22</v>
      </c>
      <c r="U11" s="29">
        <v>16</v>
      </c>
      <c r="V11" s="30">
        <f t="shared" si="9"/>
        <v>38</v>
      </c>
    </row>
    <row r="12" spans="1:22" ht="15.75" x14ac:dyDescent="0.25">
      <c r="A12" s="20" t="s">
        <v>21</v>
      </c>
      <c r="B12" s="21">
        <f t="shared" si="0"/>
        <v>151</v>
      </c>
      <c r="C12" s="21">
        <f t="shared" si="1"/>
        <v>486</v>
      </c>
      <c r="D12" s="21">
        <f t="shared" si="2"/>
        <v>54</v>
      </c>
      <c r="E12" s="22">
        <f t="shared" si="3"/>
        <v>691</v>
      </c>
      <c r="F12" s="23">
        <v>87</v>
      </c>
      <c r="G12" s="24">
        <v>34</v>
      </c>
      <c r="H12" s="25">
        <f t="shared" si="4"/>
        <v>121</v>
      </c>
      <c r="I12" s="26">
        <v>437</v>
      </c>
      <c r="J12" s="24">
        <v>13</v>
      </c>
      <c r="K12" s="26">
        <v>19</v>
      </c>
      <c r="L12" s="25">
        <f t="shared" si="5"/>
        <v>469</v>
      </c>
      <c r="M12" s="26">
        <v>49</v>
      </c>
      <c r="N12" s="27">
        <v>5</v>
      </c>
      <c r="O12" s="25">
        <f t="shared" si="6"/>
        <v>54</v>
      </c>
      <c r="P12" s="28">
        <f t="shared" si="7"/>
        <v>644</v>
      </c>
      <c r="Q12" s="29">
        <v>0</v>
      </c>
      <c r="R12" s="27">
        <v>0</v>
      </c>
      <c r="S12" s="30">
        <f t="shared" si="8"/>
        <v>0</v>
      </c>
      <c r="T12" s="29">
        <v>30</v>
      </c>
      <c r="U12" s="29">
        <v>17</v>
      </c>
      <c r="V12" s="30">
        <f t="shared" si="9"/>
        <v>47</v>
      </c>
    </row>
    <row r="13" spans="1:22" ht="15.75" x14ac:dyDescent="0.25">
      <c r="A13" s="20" t="s">
        <v>22</v>
      </c>
      <c r="B13" s="21">
        <f t="shared" si="0"/>
        <v>92</v>
      </c>
      <c r="C13" s="21">
        <f t="shared" si="1"/>
        <v>220</v>
      </c>
      <c r="D13" s="21">
        <f t="shared" si="2"/>
        <v>92</v>
      </c>
      <c r="E13" s="22">
        <f t="shared" si="3"/>
        <v>404</v>
      </c>
      <c r="F13" s="23">
        <v>59</v>
      </c>
      <c r="G13" s="24">
        <v>22</v>
      </c>
      <c r="H13" s="25">
        <f t="shared" si="4"/>
        <v>81</v>
      </c>
      <c r="I13" s="26">
        <v>152</v>
      </c>
      <c r="J13" s="24">
        <v>36</v>
      </c>
      <c r="K13" s="26">
        <v>10</v>
      </c>
      <c r="L13" s="25">
        <f t="shared" si="5"/>
        <v>198</v>
      </c>
      <c r="M13" s="26">
        <v>80</v>
      </c>
      <c r="N13" s="27">
        <v>12</v>
      </c>
      <c r="O13" s="25">
        <f t="shared" si="6"/>
        <v>92</v>
      </c>
      <c r="P13" s="28">
        <f t="shared" si="7"/>
        <v>371</v>
      </c>
      <c r="Q13" s="29">
        <v>10</v>
      </c>
      <c r="R13" s="27">
        <v>20</v>
      </c>
      <c r="S13" s="30">
        <f t="shared" si="8"/>
        <v>30</v>
      </c>
      <c r="T13" s="29">
        <v>1</v>
      </c>
      <c r="U13" s="29">
        <v>2</v>
      </c>
      <c r="V13" s="30">
        <f t="shared" si="9"/>
        <v>3</v>
      </c>
    </row>
    <row r="14" spans="1:22" ht="15.75" x14ac:dyDescent="0.25">
      <c r="A14" s="20" t="s">
        <v>23</v>
      </c>
      <c r="B14" s="21">
        <f t="shared" si="0"/>
        <v>514</v>
      </c>
      <c r="C14" s="21">
        <f t="shared" si="1"/>
        <v>2368</v>
      </c>
      <c r="D14" s="21">
        <f t="shared" si="2"/>
        <v>50</v>
      </c>
      <c r="E14" s="22">
        <f t="shared" si="3"/>
        <v>2932</v>
      </c>
      <c r="F14" s="23">
        <v>158</v>
      </c>
      <c r="G14" s="24">
        <v>116</v>
      </c>
      <c r="H14" s="25">
        <f t="shared" si="4"/>
        <v>274</v>
      </c>
      <c r="I14" s="26">
        <v>1777</v>
      </c>
      <c r="J14" s="24">
        <v>119</v>
      </c>
      <c r="K14" s="26">
        <v>151</v>
      </c>
      <c r="L14" s="25">
        <f t="shared" si="5"/>
        <v>2047</v>
      </c>
      <c r="M14" s="26">
        <v>27</v>
      </c>
      <c r="N14" s="27">
        <v>23</v>
      </c>
      <c r="O14" s="25">
        <f t="shared" si="6"/>
        <v>50</v>
      </c>
      <c r="P14" s="28">
        <f t="shared" si="7"/>
        <v>2371</v>
      </c>
      <c r="Q14" s="29">
        <v>160</v>
      </c>
      <c r="R14" s="27">
        <v>240</v>
      </c>
      <c r="S14" s="30">
        <f t="shared" si="8"/>
        <v>400</v>
      </c>
      <c r="T14" s="29">
        <v>80</v>
      </c>
      <c r="U14" s="29">
        <v>81</v>
      </c>
      <c r="V14" s="30">
        <f t="shared" si="9"/>
        <v>161</v>
      </c>
    </row>
    <row r="15" spans="1:22" ht="15.75" x14ac:dyDescent="0.25">
      <c r="A15" s="20" t="s">
        <v>24</v>
      </c>
      <c r="B15" s="21">
        <f t="shared" si="0"/>
        <v>157</v>
      </c>
      <c r="C15" s="21">
        <f t="shared" si="1"/>
        <v>581</v>
      </c>
      <c r="D15" s="21">
        <f t="shared" si="2"/>
        <v>107</v>
      </c>
      <c r="E15" s="22">
        <f t="shared" si="3"/>
        <v>845</v>
      </c>
      <c r="F15" s="23">
        <v>79</v>
      </c>
      <c r="G15" s="24">
        <v>27</v>
      </c>
      <c r="H15" s="25">
        <f t="shared" si="4"/>
        <v>106</v>
      </c>
      <c r="I15" s="26">
        <v>446</v>
      </c>
      <c r="J15" s="24">
        <v>27</v>
      </c>
      <c r="K15" s="26">
        <v>39</v>
      </c>
      <c r="L15" s="25">
        <f t="shared" si="5"/>
        <v>512</v>
      </c>
      <c r="M15" s="26">
        <v>87</v>
      </c>
      <c r="N15" s="27">
        <v>20</v>
      </c>
      <c r="O15" s="25">
        <f t="shared" si="6"/>
        <v>107</v>
      </c>
      <c r="P15" s="28">
        <f t="shared" si="7"/>
        <v>725</v>
      </c>
      <c r="Q15" s="29">
        <v>0</v>
      </c>
      <c r="R15" s="27">
        <v>0</v>
      </c>
      <c r="S15" s="30">
        <f t="shared" si="8"/>
        <v>0</v>
      </c>
      <c r="T15" s="29">
        <v>51</v>
      </c>
      <c r="U15" s="29">
        <v>69</v>
      </c>
      <c r="V15" s="30">
        <f t="shared" si="9"/>
        <v>120</v>
      </c>
    </row>
    <row r="16" spans="1:22" ht="15.75" x14ac:dyDescent="0.25">
      <c r="A16" s="20" t="s">
        <v>25</v>
      </c>
      <c r="B16" s="21">
        <f t="shared" si="0"/>
        <v>884</v>
      </c>
      <c r="C16" s="21">
        <f t="shared" si="1"/>
        <v>2189</v>
      </c>
      <c r="D16" s="21">
        <f t="shared" si="2"/>
        <v>264</v>
      </c>
      <c r="E16" s="22">
        <f t="shared" si="3"/>
        <v>3337</v>
      </c>
      <c r="F16" s="23">
        <v>440</v>
      </c>
      <c r="G16" s="24">
        <v>58</v>
      </c>
      <c r="H16" s="25">
        <f t="shared" si="4"/>
        <v>498</v>
      </c>
      <c r="I16" s="26">
        <v>1694</v>
      </c>
      <c r="J16" s="24">
        <v>74</v>
      </c>
      <c r="K16" s="26">
        <v>99</v>
      </c>
      <c r="L16" s="25">
        <f t="shared" si="5"/>
        <v>1867</v>
      </c>
      <c r="M16" s="26">
        <v>234</v>
      </c>
      <c r="N16" s="27">
        <v>30</v>
      </c>
      <c r="O16" s="25">
        <f t="shared" si="6"/>
        <v>264</v>
      </c>
      <c r="P16" s="28">
        <f t="shared" si="7"/>
        <v>2629</v>
      </c>
      <c r="Q16" s="29">
        <v>0</v>
      </c>
      <c r="R16" s="27">
        <v>30</v>
      </c>
      <c r="S16" s="30">
        <f t="shared" si="8"/>
        <v>30</v>
      </c>
      <c r="T16" s="29">
        <v>386</v>
      </c>
      <c r="U16" s="29">
        <v>292</v>
      </c>
      <c r="V16" s="30">
        <f t="shared" si="9"/>
        <v>678</v>
      </c>
    </row>
    <row r="17" spans="1:22" ht="15.75" x14ac:dyDescent="0.25">
      <c r="A17" s="20" t="s">
        <v>26</v>
      </c>
      <c r="B17" s="21">
        <f t="shared" si="0"/>
        <v>143</v>
      </c>
      <c r="C17" s="21">
        <f t="shared" si="1"/>
        <v>481</v>
      </c>
      <c r="D17" s="21">
        <f t="shared" si="2"/>
        <v>43</v>
      </c>
      <c r="E17" s="22">
        <f t="shared" si="3"/>
        <v>667</v>
      </c>
      <c r="F17" s="23">
        <v>98</v>
      </c>
      <c r="G17" s="24">
        <v>13</v>
      </c>
      <c r="H17" s="25">
        <f t="shared" si="4"/>
        <v>111</v>
      </c>
      <c r="I17" s="26">
        <v>434</v>
      </c>
      <c r="J17" s="24">
        <v>7</v>
      </c>
      <c r="K17" s="26">
        <v>21</v>
      </c>
      <c r="L17" s="25">
        <f t="shared" si="5"/>
        <v>462</v>
      </c>
      <c r="M17" s="26">
        <v>43</v>
      </c>
      <c r="N17" s="27">
        <v>0</v>
      </c>
      <c r="O17" s="25">
        <f t="shared" si="6"/>
        <v>43</v>
      </c>
      <c r="P17" s="28">
        <f t="shared" si="7"/>
        <v>616</v>
      </c>
      <c r="Q17" s="29">
        <v>0</v>
      </c>
      <c r="R17" s="27">
        <v>0</v>
      </c>
      <c r="S17" s="30">
        <f t="shared" si="8"/>
        <v>0</v>
      </c>
      <c r="T17" s="29">
        <v>32</v>
      </c>
      <c r="U17" s="29">
        <v>19</v>
      </c>
      <c r="V17" s="30">
        <f t="shared" si="9"/>
        <v>51</v>
      </c>
    </row>
    <row r="18" spans="1:22" ht="15.75" x14ac:dyDescent="0.25">
      <c r="A18" s="20" t="s">
        <v>27</v>
      </c>
      <c r="B18" s="21">
        <f t="shared" si="0"/>
        <v>102</v>
      </c>
      <c r="C18" s="21">
        <f t="shared" si="1"/>
        <v>206</v>
      </c>
      <c r="D18" s="21">
        <f t="shared" si="2"/>
        <v>23</v>
      </c>
      <c r="E18" s="22">
        <f t="shared" si="3"/>
        <v>331</v>
      </c>
      <c r="F18" s="23">
        <v>43</v>
      </c>
      <c r="G18" s="24">
        <v>11</v>
      </c>
      <c r="H18" s="25">
        <f t="shared" si="4"/>
        <v>54</v>
      </c>
      <c r="I18" s="26">
        <v>119</v>
      </c>
      <c r="J18" s="24">
        <v>25</v>
      </c>
      <c r="K18" s="26">
        <v>12</v>
      </c>
      <c r="L18" s="25">
        <f t="shared" si="5"/>
        <v>156</v>
      </c>
      <c r="M18" s="26">
        <v>18</v>
      </c>
      <c r="N18" s="27">
        <v>5</v>
      </c>
      <c r="O18" s="25">
        <f t="shared" si="6"/>
        <v>23</v>
      </c>
      <c r="P18" s="28">
        <f t="shared" si="7"/>
        <v>233</v>
      </c>
      <c r="Q18" s="29">
        <v>40</v>
      </c>
      <c r="R18" s="27">
        <v>39</v>
      </c>
      <c r="S18" s="30">
        <f t="shared" si="8"/>
        <v>79</v>
      </c>
      <c r="T18" s="29">
        <v>8</v>
      </c>
      <c r="U18" s="29">
        <v>11</v>
      </c>
      <c r="V18" s="30">
        <f t="shared" si="9"/>
        <v>19</v>
      </c>
    </row>
    <row r="19" spans="1:22" ht="15.75" x14ac:dyDescent="0.25">
      <c r="A19" s="20" t="s">
        <v>28</v>
      </c>
      <c r="B19" s="21">
        <f t="shared" si="0"/>
        <v>707</v>
      </c>
      <c r="C19" s="21">
        <f t="shared" si="1"/>
        <v>2286</v>
      </c>
      <c r="D19" s="21">
        <f t="shared" si="2"/>
        <v>147</v>
      </c>
      <c r="E19" s="22">
        <f t="shared" si="3"/>
        <v>3140</v>
      </c>
      <c r="F19" s="23">
        <v>343</v>
      </c>
      <c r="G19" s="24">
        <v>124</v>
      </c>
      <c r="H19" s="25">
        <f t="shared" si="4"/>
        <v>467</v>
      </c>
      <c r="I19" s="26">
        <v>1883</v>
      </c>
      <c r="J19" s="24">
        <v>182</v>
      </c>
      <c r="K19" s="26">
        <v>78</v>
      </c>
      <c r="L19" s="25">
        <f t="shared" si="5"/>
        <v>2143</v>
      </c>
      <c r="M19" s="26">
        <v>127</v>
      </c>
      <c r="N19" s="27">
        <v>20</v>
      </c>
      <c r="O19" s="25">
        <f t="shared" si="6"/>
        <v>147</v>
      </c>
      <c r="P19" s="28">
        <f t="shared" si="7"/>
        <v>2757</v>
      </c>
      <c r="Q19" s="29">
        <v>0</v>
      </c>
      <c r="R19" s="27">
        <v>0</v>
      </c>
      <c r="S19" s="30">
        <f t="shared" si="8"/>
        <v>0</v>
      </c>
      <c r="T19" s="29">
        <v>240</v>
      </c>
      <c r="U19" s="29">
        <v>143</v>
      </c>
      <c r="V19" s="30">
        <f t="shared" si="9"/>
        <v>383</v>
      </c>
    </row>
    <row r="20" spans="1:22" ht="15.75" x14ac:dyDescent="0.25">
      <c r="A20" s="20" t="s">
        <v>29</v>
      </c>
      <c r="B20" s="21">
        <f t="shared" si="0"/>
        <v>433</v>
      </c>
      <c r="C20" s="21">
        <f t="shared" si="1"/>
        <v>522</v>
      </c>
      <c r="D20" s="21">
        <f t="shared" si="2"/>
        <v>36</v>
      </c>
      <c r="E20" s="22">
        <f t="shared" si="3"/>
        <v>991</v>
      </c>
      <c r="F20" s="23">
        <v>103</v>
      </c>
      <c r="G20" s="24">
        <v>3</v>
      </c>
      <c r="H20" s="25">
        <f t="shared" si="4"/>
        <v>106</v>
      </c>
      <c r="I20" s="26">
        <v>258</v>
      </c>
      <c r="J20" s="24">
        <v>5</v>
      </c>
      <c r="K20" s="26">
        <v>29</v>
      </c>
      <c r="L20" s="25">
        <f t="shared" si="5"/>
        <v>292</v>
      </c>
      <c r="M20" s="26">
        <v>36</v>
      </c>
      <c r="N20" s="27">
        <v>0</v>
      </c>
      <c r="O20" s="25">
        <f t="shared" si="6"/>
        <v>36</v>
      </c>
      <c r="P20" s="28">
        <f t="shared" si="7"/>
        <v>434</v>
      </c>
      <c r="Q20" s="29">
        <v>237</v>
      </c>
      <c r="R20" s="27">
        <v>139</v>
      </c>
      <c r="S20" s="30">
        <f t="shared" si="8"/>
        <v>376</v>
      </c>
      <c r="T20" s="29">
        <v>90</v>
      </c>
      <c r="U20" s="29">
        <v>91</v>
      </c>
      <c r="V20" s="30">
        <f t="shared" si="9"/>
        <v>181</v>
      </c>
    </row>
    <row r="21" spans="1:22" ht="15.75" x14ac:dyDescent="0.25">
      <c r="A21" s="20" t="s">
        <v>30</v>
      </c>
      <c r="B21" s="21">
        <f t="shared" si="0"/>
        <v>362</v>
      </c>
      <c r="C21" s="21">
        <f t="shared" si="1"/>
        <v>701</v>
      </c>
      <c r="D21" s="21">
        <f t="shared" si="2"/>
        <v>29</v>
      </c>
      <c r="E21" s="22">
        <f t="shared" si="3"/>
        <v>1092</v>
      </c>
      <c r="F21" s="23">
        <v>80</v>
      </c>
      <c r="G21" s="24">
        <v>140</v>
      </c>
      <c r="H21" s="25">
        <f t="shared" si="4"/>
        <v>220</v>
      </c>
      <c r="I21" s="26">
        <v>455</v>
      </c>
      <c r="J21" s="24">
        <v>32</v>
      </c>
      <c r="K21" s="26">
        <v>37</v>
      </c>
      <c r="L21" s="25">
        <f t="shared" si="5"/>
        <v>524</v>
      </c>
      <c r="M21" s="26">
        <v>25</v>
      </c>
      <c r="N21" s="27">
        <v>4</v>
      </c>
      <c r="O21" s="25">
        <f t="shared" si="6"/>
        <v>29</v>
      </c>
      <c r="P21" s="28">
        <f t="shared" si="7"/>
        <v>773</v>
      </c>
      <c r="Q21" s="29">
        <v>110</v>
      </c>
      <c r="R21" s="27">
        <v>160</v>
      </c>
      <c r="S21" s="30">
        <f t="shared" si="8"/>
        <v>270</v>
      </c>
      <c r="T21" s="29">
        <v>32</v>
      </c>
      <c r="U21" s="29">
        <v>17</v>
      </c>
      <c r="V21" s="30">
        <f t="shared" si="9"/>
        <v>49</v>
      </c>
    </row>
    <row r="22" spans="1:22" ht="15.75" x14ac:dyDescent="0.25">
      <c r="A22" s="20" t="s">
        <v>31</v>
      </c>
      <c r="B22" s="21">
        <f t="shared" si="0"/>
        <v>696</v>
      </c>
      <c r="C22" s="21">
        <f t="shared" si="1"/>
        <v>2864</v>
      </c>
      <c r="D22" s="21">
        <f t="shared" si="2"/>
        <v>240</v>
      </c>
      <c r="E22" s="22">
        <f t="shared" si="3"/>
        <v>3800</v>
      </c>
      <c r="F22" s="23">
        <v>382</v>
      </c>
      <c r="G22" s="24">
        <v>65</v>
      </c>
      <c r="H22" s="25">
        <f t="shared" si="4"/>
        <v>447</v>
      </c>
      <c r="I22" s="26">
        <v>2353</v>
      </c>
      <c r="J22" s="24">
        <v>40</v>
      </c>
      <c r="K22" s="26">
        <v>129</v>
      </c>
      <c r="L22" s="25">
        <f t="shared" si="5"/>
        <v>2522</v>
      </c>
      <c r="M22" s="26">
        <v>230</v>
      </c>
      <c r="N22" s="27">
        <v>10</v>
      </c>
      <c r="O22" s="25">
        <f t="shared" si="6"/>
        <v>240</v>
      </c>
      <c r="P22" s="28">
        <f t="shared" si="7"/>
        <v>3209</v>
      </c>
      <c r="Q22" s="29">
        <v>174</v>
      </c>
      <c r="R22" s="27">
        <v>267</v>
      </c>
      <c r="S22" s="30">
        <f t="shared" si="8"/>
        <v>441</v>
      </c>
      <c r="T22" s="29">
        <v>75</v>
      </c>
      <c r="U22" s="29">
        <v>75</v>
      </c>
      <c r="V22" s="30">
        <f t="shared" si="9"/>
        <v>150</v>
      </c>
    </row>
    <row r="23" spans="1:22" ht="15.75" x14ac:dyDescent="0.25">
      <c r="A23" s="20" t="s">
        <v>32</v>
      </c>
      <c r="B23" s="21">
        <f t="shared" si="0"/>
        <v>187</v>
      </c>
      <c r="C23" s="21">
        <f t="shared" si="1"/>
        <v>448</v>
      </c>
      <c r="D23" s="21">
        <f t="shared" si="2"/>
        <v>94</v>
      </c>
      <c r="E23" s="22">
        <f t="shared" si="3"/>
        <v>729</v>
      </c>
      <c r="F23" s="23">
        <v>114</v>
      </c>
      <c r="G23" s="24">
        <v>38</v>
      </c>
      <c r="H23" s="25">
        <f t="shared" si="4"/>
        <v>152</v>
      </c>
      <c r="I23" s="26">
        <v>364</v>
      </c>
      <c r="J23" s="24">
        <v>18</v>
      </c>
      <c r="K23" s="26">
        <v>26</v>
      </c>
      <c r="L23" s="25">
        <f t="shared" si="5"/>
        <v>408</v>
      </c>
      <c r="M23" s="26">
        <v>89</v>
      </c>
      <c r="N23" s="27">
        <v>5</v>
      </c>
      <c r="O23" s="25">
        <f t="shared" si="6"/>
        <v>94</v>
      </c>
      <c r="P23" s="28">
        <f t="shared" si="7"/>
        <v>654</v>
      </c>
      <c r="Q23" s="29">
        <v>20</v>
      </c>
      <c r="R23" s="27">
        <v>30</v>
      </c>
      <c r="S23" s="30">
        <f t="shared" si="8"/>
        <v>50</v>
      </c>
      <c r="T23" s="29">
        <v>15</v>
      </c>
      <c r="U23" s="29">
        <v>10</v>
      </c>
      <c r="V23" s="30">
        <f t="shared" si="9"/>
        <v>25</v>
      </c>
    </row>
    <row r="24" spans="1:22" ht="15.75" x14ac:dyDescent="0.25">
      <c r="A24" s="20" t="s">
        <v>33</v>
      </c>
      <c r="B24" s="21">
        <f t="shared" si="0"/>
        <v>156</v>
      </c>
      <c r="C24" s="21">
        <f t="shared" si="1"/>
        <v>259</v>
      </c>
      <c r="D24" s="21">
        <f t="shared" si="2"/>
        <v>5</v>
      </c>
      <c r="E24" s="22">
        <f t="shared" si="3"/>
        <v>420</v>
      </c>
      <c r="F24" s="23">
        <v>2</v>
      </c>
      <c r="G24" s="24">
        <v>38</v>
      </c>
      <c r="H24" s="25">
        <f t="shared" si="4"/>
        <v>40</v>
      </c>
      <c r="I24" s="26">
        <v>67</v>
      </c>
      <c r="J24" s="24">
        <v>38</v>
      </c>
      <c r="K24" s="26">
        <v>0</v>
      </c>
      <c r="L24" s="25">
        <f t="shared" si="5"/>
        <v>105</v>
      </c>
      <c r="M24" s="26">
        <v>0</v>
      </c>
      <c r="N24" s="27">
        <v>5</v>
      </c>
      <c r="O24" s="25">
        <f t="shared" si="6"/>
        <v>5</v>
      </c>
      <c r="P24" s="28">
        <f t="shared" si="7"/>
        <v>150</v>
      </c>
      <c r="Q24" s="29">
        <v>95</v>
      </c>
      <c r="R24" s="27">
        <v>127</v>
      </c>
      <c r="S24" s="30">
        <f t="shared" si="8"/>
        <v>222</v>
      </c>
      <c r="T24" s="29">
        <v>21</v>
      </c>
      <c r="U24" s="29">
        <v>27</v>
      </c>
      <c r="V24" s="30">
        <f t="shared" si="9"/>
        <v>48</v>
      </c>
    </row>
    <row r="25" spans="1:22" ht="15.75" x14ac:dyDescent="0.25">
      <c r="A25" s="20" t="s">
        <v>34</v>
      </c>
      <c r="B25" s="21">
        <f t="shared" si="0"/>
        <v>399</v>
      </c>
      <c r="C25" s="21">
        <f t="shared" si="1"/>
        <v>1401</v>
      </c>
      <c r="D25" s="21">
        <f t="shared" si="2"/>
        <v>159</v>
      </c>
      <c r="E25" s="22">
        <f t="shared" si="3"/>
        <v>1959</v>
      </c>
      <c r="F25" s="23">
        <v>291</v>
      </c>
      <c r="G25" s="24">
        <v>44</v>
      </c>
      <c r="H25" s="25">
        <f t="shared" si="4"/>
        <v>335</v>
      </c>
      <c r="I25" s="26">
        <v>1241</v>
      </c>
      <c r="J25" s="24">
        <v>24</v>
      </c>
      <c r="K25" s="26">
        <v>72</v>
      </c>
      <c r="L25" s="25">
        <f t="shared" si="5"/>
        <v>1337</v>
      </c>
      <c r="M25" s="26">
        <v>149</v>
      </c>
      <c r="N25" s="27">
        <v>10</v>
      </c>
      <c r="O25" s="25">
        <f t="shared" si="6"/>
        <v>159</v>
      </c>
      <c r="P25" s="28">
        <f t="shared" si="7"/>
        <v>1831</v>
      </c>
      <c r="Q25" s="29">
        <v>0</v>
      </c>
      <c r="R25" s="27">
        <v>0</v>
      </c>
      <c r="S25" s="30">
        <f t="shared" si="8"/>
        <v>0</v>
      </c>
      <c r="T25" s="29">
        <v>64</v>
      </c>
      <c r="U25" s="29">
        <v>64</v>
      </c>
      <c r="V25" s="30">
        <f t="shared" si="9"/>
        <v>128</v>
      </c>
    </row>
    <row r="26" spans="1:22" ht="15.75" x14ac:dyDescent="0.25">
      <c r="A26" s="20" t="s">
        <v>35</v>
      </c>
      <c r="B26" s="21">
        <f t="shared" si="0"/>
        <v>524</v>
      </c>
      <c r="C26" s="21">
        <f t="shared" si="1"/>
        <v>1701</v>
      </c>
      <c r="D26" s="21">
        <f t="shared" si="2"/>
        <v>221</v>
      </c>
      <c r="E26" s="22">
        <f t="shared" si="3"/>
        <v>2446</v>
      </c>
      <c r="F26" s="23">
        <v>265</v>
      </c>
      <c r="G26" s="24">
        <v>117</v>
      </c>
      <c r="H26" s="25">
        <f t="shared" si="4"/>
        <v>382</v>
      </c>
      <c r="I26" s="26">
        <v>1237</v>
      </c>
      <c r="J26" s="24">
        <v>112</v>
      </c>
      <c r="K26" s="26">
        <v>85</v>
      </c>
      <c r="L26" s="25">
        <f t="shared" si="5"/>
        <v>1434</v>
      </c>
      <c r="M26" s="26">
        <v>188</v>
      </c>
      <c r="N26" s="27">
        <v>33</v>
      </c>
      <c r="O26" s="25">
        <f t="shared" si="6"/>
        <v>221</v>
      </c>
      <c r="P26" s="28">
        <f t="shared" si="7"/>
        <v>2037</v>
      </c>
      <c r="Q26" s="29">
        <v>90</v>
      </c>
      <c r="R26" s="27">
        <v>220</v>
      </c>
      <c r="S26" s="30">
        <f t="shared" si="8"/>
        <v>310</v>
      </c>
      <c r="T26" s="29">
        <v>52</v>
      </c>
      <c r="U26" s="29">
        <v>47</v>
      </c>
      <c r="V26" s="30">
        <f t="shared" si="9"/>
        <v>99</v>
      </c>
    </row>
    <row r="27" spans="1:22" ht="15.75" x14ac:dyDescent="0.25">
      <c r="A27" s="20" t="s">
        <v>36</v>
      </c>
      <c r="B27" s="21">
        <f t="shared" si="0"/>
        <v>345</v>
      </c>
      <c r="C27" s="21">
        <f t="shared" si="1"/>
        <v>1412</v>
      </c>
      <c r="D27" s="21">
        <f t="shared" si="2"/>
        <v>139</v>
      </c>
      <c r="E27" s="22">
        <f t="shared" si="3"/>
        <v>1896</v>
      </c>
      <c r="F27" s="23">
        <v>285</v>
      </c>
      <c r="G27" s="24">
        <v>14</v>
      </c>
      <c r="H27" s="25">
        <f t="shared" si="4"/>
        <v>299</v>
      </c>
      <c r="I27" s="26">
        <v>1305</v>
      </c>
      <c r="J27" s="24">
        <v>12</v>
      </c>
      <c r="K27" s="26">
        <v>54</v>
      </c>
      <c r="L27" s="25">
        <f t="shared" si="5"/>
        <v>1371</v>
      </c>
      <c r="M27" s="26">
        <v>139</v>
      </c>
      <c r="N27" s="27">
        <v>0</v>
      </c>
      <c r="O27" s="25">
        <f t="shared" si="6"/>
        <v>139</v>
      </c>
      <c r="P27" s="28">
        <f t="shared" si="7"/>
        <v>1809</v>
      </c>
      <c r="Q27" s="29">
        <v>0</v>
      </c>
      <c r="R27" s="27">
        <v>0</v>
      </c>
      <c r="S27" s="30">
        <f t="shared" si="8"/>
        <v>0</v>
      </c>
      <c r="T27" s="29">
        <v>46</v>
      </c>
      <c r="U27" s="29">
        <v>41</v>
      </c>
      <c r="V27" s="30">
        <f t="shared" si="9"/>
        <v>87</v>
      </c>
    </row>
    <row r="28" spans="1:22" ht="15.75" x14ac:dyDescent="0.25">
      <c r="A28" s="20" t="s">
        <v>37</v>
      </c>
      <c r="B28" s="21">
        <f t="shared" si="0"/>
        <v>119</v>
      </c>
      <c r="C28" s="21">
        <f t="shared" si="1"/>
        <v>582</v>
      </c>
      <c r="D28" s="21">
        <f t="shared" si="2"/>
        <v>98</v>
      </c>
      <c r="E28" s="22">
        <f t="shared" si="3"/>
        <v>799</v>
      </c>
      <c r="F28" s="23">
        <v>109</v>
      </c>
      <c r="G28" s="24">
        <v>10</v>
      </c>
      <c r="H28" s="25">
        <f t="shared" si="4"/>
        <v>119</v>
      </c>
      <c r="I28" s="26">
        <v>524</v>
      </c>
      <c r="J28" s="24">
        <v>9</v>
      </c>
      <c r="K28" s="26">
        <v>47</v>
      </c>
      <c r="L28" s="25">
        <f t="shared" si="5"/>
        <v>580</v>
      </c>
      <c r="M28" s="26">
        <v>93</v>
      </c>
      <c r="N28" s="27">
        <v>5</v>
      </c>
      <c r="O28" s="25">
        <f t="shared" si="6"/>
        <v>98</v>
      </c>
      <c r="P28" s="28">
        <f t="shared" si="7"/>
        <v>797</v>
      </c>
      <c r="Q28" s="29">
        <v>0</v>
      </c>
      <c r="R28" s="27">
        <v>0</v>
      </c>
      <c r="S28" s="30">
        <f t="shared" si="8"/>
        <v>0</v>
      </c>
      <c r="T28" s="29">
        <v>0</v>
      </c>
      <c r="U28" s="29">
        <v>2</v>
      </c>
      <c r="V28" s="30">
        <f t="shared" si="9"/>
        <v>2</v>
      </c>
    </row>
    <row r="29" spans="1:22" ht="15.75" x14ac:dyDescent="0.25">
      <c r="A29" s="20" t="s">
        <v>38</v>
      </c>
      <c r="B29" s="21">
        <f t="shared" si="0"/>
        <v>216</v>
      </c>
      <c r="C29" s="21">
        <f t="shared" si="1"/>
        <v>988</v>
      </c>
      <c r="D29" s="21">
        <f t="shared" si="2"/>
        <v>30</v>
      </c>
      <c r="E29" s="22">
        <f t="shared" si="3"/>
        <v>1234</v>
      </c>
      <c r="F29" s="23">
        <v>119</v>
      </c>
      <c r="G29" s="24">
        <v>36</v>
      </c>
      <c r="H29" s="25">
        <f t="shared" si="4"/>
        <v>155</v>
      </c>
      <c r="I29" s="26">
        <v>898</v>
      </c>
      <c r="J29" s="24">
        <v>26</v>
      </c>
      <c r="K29" s="26">
        <v>10</v>
      </c>
      <c r="L29" s="25">
        <f t="shared" si="5"/>
        <v>934</v>
      </c>
      <c r="M29" s="26">
        <v>20</v>
      </c>
      <c r="N29" s="27">
        <v>10</v>
      </c>
      <c r="O29" s="25">
        <f t="shared" si="6"/>
        <v>30</v>
      </c>
      <c r="P29" s="28">
        <f t="shared" si="7"/>
        <v>1119</v>
      </c>
      <c r="Q29" s="29">
        <v>40</v>
      </c>
      <c r="R29" s="27">
        <v>40</v>
      </c>
      <c r="S29" s="30">
        <f t="shared" si="8"/>
        <v>80</v>
      </c>
      <c r="T29" s="29">
        <v>21</v>
      </c>
      <c r="U29" s="29">
        <v>14</v>
      </c>
      <c r="V29" s="30">
        <f t="shared" si="9"/>
        <v>35</v>
      </c>
    </row>
    <row r="30" spans="1:22" ht="15.75" x14ac:dyDescent="0.25">
      <c r="A30" s="20" t="s">
        <v>39</v>
      </c>
      <c r="B30" s="21">
        <f t="shared" si="0"/>
        <v>119</v>
      </c>
      <c r="C30" s="21">
        <f t="shared" si="1"/>
        <v>562</v>
      </c>
      <c r="D30" s="21">
        <f t="shared" si="2"/>
        <v>185</v>
      </c>
      <c r="E30" s="22">
        <f t="shared" si="3"/>
        <v>866</v>
      </c>
      <c r="F30" s="23">
        <v>97</v>
      </c>
      <c r="G30" s="24">
        <v>18</v>
      </c>
      <c r="H30" s="25">
        <f t="shared" si="4"/>
        <v>115</v>
      </c>
      <c r="I30" s="26">
        <v>493</v>
      </c>
      <c r="J30" s="24">
        <v>37</v>
      </c>
      <c r="K30" s="26">
        <v>24</v>
      </c>
      <c r="L30" s="25">
        <f t="shared" si="5"/>
        <v>554</v>
      </c>
      <c r="M30" s="26">
        <v>125</v>
      </c>
      <c r="N30" s="27">
        <v>60</v>
      </c>
      <c r="O30" s="25">
        <f t="shared" si="6"/>
        <v>185</v>
      </c>
      <c r="P30" s="28">
        <f t="shared" si="7"/>
        <v>854</v>
      </c>
      <c r="Q30" s="29">
        <v>0</v>
      </c>
      <c r="R30" s="27">
        <v>0</v>
      </c>
      <c r="S30" s="30">
        <f t="shared" si="8"/>
        <v>0</v>
      </c>
      <c r="T30" s="29">
        <v>4</v>
      </c>
      <c r="U30" s="29">
        <v>8</v>
      </c>
      <c r="V30" s="30">
        <f t="shared" si="9"/>
        <v>12</v>
      </c>
    </row>
    <row r="31" spans="1:22" ht="15.75" x14ac:dyDescent="0.25">
      <c r="A31" s="20" t="s">
        <v>40</v>
      </c>
      <c r="B31" s="21">
        <f t="shared" si="0"/>
        <v>391</v>
      </c>
      <c r="C31" s="21">
        <f t="shared" si="1"/>
        <v>1923</v>
      </c>
      <c r="D31" s="21">
        <f t="shared" si="2"/>
        <v>206</v>
      </c>
      <c r="E31" s="22">
        <f t="shared" si="3"/>
        <v>2520</v>
      </c>
      <c r="F31" s="23">
        <v>301</v>
      </c>
      <c r="G31" s="24">
        <v>33</v>
      </c>
      <c r="H31" s="25">
        <f t="shared" si="4"/>
        <v>334</v>
      </c>
      <c r="I31" s="26">
        <v>1808</v>
      </c>
      <c r="J31" s="24">
        <v>24</v>
      </c>
      <c r="K31" s="26">
        <v>58</v>
      </c>
      <c r="L31" s="25">
        <f t="shared" si="5"/>
        <v>1890</v>
      </c>
      <c r="M31" s="26">
        <v>201</v>
      </c>
      <c r="N31" s="27">
        <v>5</v>
      </c>
      <c r="O31" s="25">
        <f t="shared" si="6"/>
        <v>206</v>
      </c>
      <c r="P31" s="28">
        <f t="shared" si="7"/>
        <v>2430</v>
      </c>
      <c r="Q31" s="29">
        <v>0</v>
      </c>
      <c r="R31" s="27">
        <v>0</v>
      </c>
      <c r="S31" s="30">
        <f t="shared" si="8"/>
        <v>0</v>
      </c>
      <c r="T31" s="29">
        <v>57</v>
      </c>
      <c r="U31" s="29">
        <v>33</v>
      </c>
      <c r="V31" s="30">
        <f t="shared" si="9"/>
        <v>90</v>
      </c>
    </row>
    <row r="32" spans="1:22" ht="15.75" x14ac:dyDescent="0.25">
      <c r="A32" s="20" t="s">
        <v>41</v>
      </c>
      <c r="B32" s="21">
        <f t="shared" si="0"/>
        <v>221</v>
      </c>
      <c r="C32" s="21">
        <f t="shared" si="1"/>
        <v>534</v>
      </c>
      <c r="D32" s="21">
        <f t="shared" si="2"/>
        <v>132</v>
      </c>
      <c r="E32" s="22">
        <f t="shared" si="3"/>
        <v>887</v>
      </c>
      <c r="F32" s="23">
        <v>144</v>
      </c>
      <c r="G32" s="24">
        <v>63</v>
      </c>
      <c r="H32" s="25">
        <f t="shared" si="4"/>
        <v>207</v>
      </c>
      <c r="I32" s="26">
        <v>438</v>
      </c>
      <c r="J32" s="24">
        <v>47</v>
      </c>
      <c r="K32" s="26">
        <v>39</v>
      </c>
      <c r="L32" s="25">
        <f t="shared" si="5"/>
        <v>524</v>
      </c>
      <c r="M32" s="26">
        <v>112</v>
      </c>
      <c r="N32" s="27">
        <v>20</v>
      </c>
      <c r="O32" s="25">
        <f t="shared" si="6"/>
        <v>132</v>
      </c>
      <c r="P32" s="28">
        <f t="shared" si="7"/>
        <v>863</v>
      </c>
      <c r="Q32" s="29">
        <v>0</v>
      </c>
      <c r="R32" s="27">
        <v>0</v>
      </c>
      <c r="S32" s="30">
        <f t="shared" si="8"/>
        <v>0</v>
      </c>
      <c r="T32" s="29">
        <v>14</v>
      </c>
      <c r="U32" s="29">
        <v>10</v>
      </c>
      <c r="V32" s="30">
        <f t="shared" si="9"/>
        <v>24</v>
      </c>
    </row>
    <row r="33" spans="1:22" ht="15.75" x14ac:dyDescent="0.25">
      <c r="A33" s="20" t="s">
        <v>42</v>
      </c>
      <c r="B33" s="21">
        <f t="shared" si="0"/>
        <v>302</v>
      </c>
      <c r="C33" s="21">
        <f t="shared" si="1"/>
        <v>432</v>
      </c>
      <c r="D33" s="21">
        <f t="shared" si="2"/>
        <v>45</v>
      </c>
      <c r="E33" s="22">
        <f t="shared" si="3"/>
        <v>779</v>
      </c>
      <c r="F33" s="23">
        <v>70</v>
      </c>
      <c r="G33" s="24">
        <v>57</v>
      </c>
      <c r="H33" s="25">
        <f t="shared" si="4"/>
        <v>127</v>
      </c>
      <c r="I33" s="26">
        <v>313</v>
      </c>
      <c r="J33" s="24">
        <v>18</v>
      </c>
      <c r="K33" s="26">
        <v>24</v>
      </c>
      <c r="L33" s="25">
        <f t="shared" si="5"/>
        <v>355</v>
      </c>
      <c r="M33" s="26">
        <v>40</v>
      </c>
      <c r="N33" s="27">
        <v>5</v>
      </c>
      <c r="O33" s="25">
        <f t="shared" si="6"/>
        <v>45</v>
      </c>
      <c r="P33" s="28">
        <f t="shared" si="7"/>
        <v>527</v>
      </c>
      <c r="Q33" s="29">
        <v>40</v>
      </c>
      <c r="R33" s="27">
        <v>10</v>
      </c>
      <c r="S33" s="30">
        <f t="shared" si="8"/>
        <v>50</v>
      </c>
      <c r="T33" s="29">
        <v>135</v>
      </c>
      <c r="U33" s="29">
        <v>67</v>
      </c>
      <c r="V33" s="30">
        <f t="shared" si="9"/>
        <v>202</v>
      </c>
    </row>
    <row r="34" spans="1:22" ht="15.75" x14ac:dyDescent="0.25">
      <c r="A34" s="20" t="s">
        <v>43</v>
      </c>
      <c r="B34" s="21">
        <f t="shared" si="0"/>
        <v>215</v>
      </c>
      <c r="C34" s="21">
        <f t="shared" si="1"/>
        <v>601</v>
      </c>
      <c r="D34" s="21">
        <f t="shared" si="2"/>
        <v>95</v>
      </c>
      <c r="E34" s="22">
        <f t="shared" si="3"/>
        <v>911</v>
      </c>
      <c r="F34" s="23">
        <v>100</v>
      </c>
      <c r="G34" s="24">
        <v>46</v>
      </c>
      <c r="H34" s="25">
        <f t="shared" si="4"/>
        <v>146</v>
      </c>
      <c r="I34" s="26">
        <v>472</v>
      </c>
      <c r="J34" s="24">
        <v>35</v>
      </c>
      <c r="K34" s="26">
        <v>27</v>
      </c>
      <c r="L34" s="25">
        <f t="shared" si="5"/>
        <v>534</v>
      </c>
      <c r="M34" s="26">
        <v>90</v>
      </c>
      <c r="N34" s="27">
        <v>5</v>
      </c>
      <c r="O34" s="25">
        <f t="shared" si="6"/>
        <v>95</v>
      </c>
      <c r="P34" s="28">
        <f t="shared" si="7"/>
        <v>775</v>
      </c>
      <c r="Q34" s="29">
        <v>10</v>
      </c>
      <c r="R34" s="27">
        <v>20</v>
      </c>
      <c r="S34" s="30">
        <f t="shared" si="8"/>
        <v>30</v>
      </c>
      <c r="T34" s="29">
        <v>59</v>
      </c>
      <c r="U34" s="29">
        <v>47</v>
      </c>
      <c r="V34" s="30">
        <f t="shared" si="9"/>
        <v>106</v>
      </c>
    </row>
    <row r="35" spans="1:22" ht="15.75" x14ac:dyDescent="0.25">
      <c r="A35" s="20" t="s">
        <v>44</v>
      </c>
      <c r="B35" s="21">
        <f t="shared" si="0"/>
        <v>79</v>
      </c>
      <c r="C35" s="21">
        <f t="shared" si="1"/>
        <v>305</v>
      </c>
      <c r="D35" s="21">
        <f t="shared" si="2"/>
        <v>48</v>
      </c>
      <c r="E35" s="22">
        <f t="shared" si="3"/>
        <v>432</v>
      </c>
      <c r="F35" s="23">
        <v>25</v>
      </c>
      <c r="G35" s="24">
        <v>41</v>
      </c>
      <c r="H35" s="25">
        <f t="shared" si="4"/>
        <v>66</v>
      </c>
      <c r="I35" s="26">
        <v>264</v>
      </c>
      <c r="J35" s="24">
        <v>31</v>
      </c>
      <c r="K35" s="26">
        <v>0</v>
      </c>
      <c r="L35" s="25">
        <f t="shared" si="5"/>
        <v>295</v>
      </c>
      <c r="M35" s="26">
        <v>40</v>
      </c>
      <c r="N35" s="27">
        <v>8</v>
      </c>
      <c r="O35" s="25">
        <f t="shared" si="6"/>
        <v>48</v>
      </c>
      <c r="P35" s="28">
        <f t="shared" si="7"/>
        <v>409</v>
      </c>
      <c r="Q35" s="29">
        <v>0</v>
      </c>
      <c r="R35" s="27">
        <v>0</v>
      </c>
      <c r="S35" s="30">
        <f t="shared" si="8"/>
        <v>0</v>
      </c>
      <c r="T35" s="29">
        <v>13</v>
      </c>
      <c r="U35" s="29">
        <v>10</v>
      </c>
      <c r="V35" s="30">
        <f t="shared" si="9"/>
        <v>23</v>
      </c>
    </row>
    <row r="36" spans="1:22" ht="16.5" thickBot="1" x14ac:dyDescent="0.3">
      <c r="A36" s="31" t="s">
        <v>45</v>
      </c>
      <c r="B36" s="32">
        <f t="shared" si="0"/>
        <v>157</v>
      </c>
      <c r="C36" s="32">
        <f t="shared" si="1"/>
        <v>505</v>
      </c>
      <c r="D36" s="32">
        <f t="shared" si="2"/>
        <v>43</v>
      </c>
      <c r="E36" s="33">
        <f t="shared" si="3"/>
        <v>705</v>
      </c>
      <c r="F36" s="34">
        <v>58</v>
      </c>
      <c r="G36" s="35">
        <v>12</v>
      </c>
      <c r="H36" s="36">
        <f t="shared" si="4"/>
        <v>70</v>
      </c>
      <c r="I36" s="37">
        <v>326</v>
      </c>
      <c r="J36" s="35">
        <v>22</v>
      </c>
      <c r="K36" s="37">
        <v>25</v>
      </c>
      <c r="L36" s="36">
        <f t="shared" si="5"/>
        <v>373</v>
      </c>
      <c r="M36" s="37">
        <v>34</v>
      </c>
      <c r="N36" s="38">
        <v>9</v>
      </c>
      <c r="O36" s="36">
        <f t="shared" si="6"/>
        <v>43</v>
      </c>
      <c r="P36" s="39">
        <f t="shared" si="7"/>
        <v>486</v>
      </c>
      <c r="Q36" s="40">
        <v>80</v>
      </c>
      <c r="R36" s="38">
        <v>130</v>
      </c>
      <c r="S36" s="41">
        <f t="shared" si="8"/>
        <v>210</v>
      </c>
      <c r="T36" s="40">
        <v>7</v>
      </c>
      <c r="U36" s="40">
        <v>2</v>
      </c>
      <c r="V36" s="41">
        <f t="shared" si="9"/>
        <v>9</v>
      </c>
    </row>
    <row r="37" spans="1:22" ht="17.25" thickTop="1" thickBot="1" x14ac:dyDescent="0.3">
      <c r="A37" s="42" t="s">
        <v>46</v>
      </c>
      <c r="B37" s="43">
        <f>SUM(B5:B36)</f>
        <v>9785</v>
      </c>
      <c r="C37" s="43">
        <f t="shared" ref="C37:V37" si="10">SUM(C5:C36)</f>
        <v>32477</v>
      </c>
      <c r="D37" s="43">
        <f t="shared" si="10"/>
        <v>3293</v>
      </c>
      <c r="E37" s="44">
        <f t="shared" si="10"/>
        <v>45555</v>
      </c>
      <c r="F37" s="45">
        <f t="shared" si="10"/>
        <v>5033</v>
      </c>
      <c r="G37" s="43">
        <f t="shared" si="10"/>
        <v>1624</v>
      </c>
      <c r="H37" s="43">
        <f t="shared" si="10"/>
        <v>6657</v>
      </c>
      <c r="I37" s="43">
        <f t="shared" si="10"/>
        <v>26528</v>
      </c>
      <c r="J37" s="43">
        <f t="shared" si="10"/>
        <v>1309</v>
      </c>
      <c r="K37" s="43">
        <f t="shared" si="10"/>
        <v>1369</v>
      </c>
      <c r="L37" s="43">
        <f t="shared" si="10"/>
        <v>29206</v>
      </c>
      <c r="M37" s="43">
        <f t="shared" si="10"/>
        <v>2865</v>
      </c>
      <c r="N37" s="43">
        <f t="shared" si="10"/>
        <v>428</v>
      </c>
      <c r="O37" s="43">
        <f t="shared" si="10"/>
        <v>3293</v>
      </c>
      <c r="P37" s="46">
        <f t="shared" si="10"/>
        <v>39156</v>
      </c>
      <c r="Q37" s="47">
        <f t="shared" si="10"/>
        <v>1299</v>
      </c>
      <c r="R37" s="43">
        <f t="shared" si="10"/>
        <v>1766</v>
      </c>
      <c r="S37" s="46">
        <f t="shared" si="10"/>
        <v>3065</v>
      </c>
      <c r="T37" s="47">
        <f t="shared" si="10"/>
        <v>1829</v>
      </c>
      <c r="U37" s="47">
        <f t="shared" si="10"/>
        <v>1505</v>
      </c>
      <c r="V37" s="46">
        <f t="shared" si="10"/>
        <v>3334</v>
      </c>
    </row>
    <row r="38" spans="1:22" ht="15.75" thickTop="1" x14ac:dyDescent="0.25"/>
  </sheetData>
  <mergeCells count="11">
    <mergeCell ref="Q3:S3"/>
    <mergeCell ref="T1:V1"/>
    <mergeCell ref="A2:A4"/>
    <mergeCell ref="B2:E3"/>
    <mergeCell ref="F2:P2"/>
    <mergeCell ref="Q2:S2"/>
    <mergeCell ref="T2:V3"/>
    <mergeCell ref="F3:H3"/>
    <mergeCell ref="I3:L3"/>
    <mergeCell ref="M3:O3"/>
    <mergeCell ref="P3:P4"/>
  </mergeCells>
  <printOptions horizontalCentered="1" verticalCentered="1"/>
  <pageMargins left="0" right="0" top="0" bottom="0" header="0" footer="0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تحت پوشش </vt:lpstr>
      <vt:lpstr>'تحت پوشش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2026-05-01T11:31:55Z</dcterms:created>
  <dcterms:modified xsi:type="dcterms:W3CDTF">2026-05-01T11:35:49Z</dcterms:modified>
</cp:coreProperties>
</file>