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8A262B23-7D96-4B80-A67A-417AE5A392CF}" xr6:coauthVersionLast="47" xr6:coauthVersionMax="47" xr10:uidLastSave="{00000000-0000-0000-0000-000000000000}"/>
  <bookViews>
    <workbookView xWindow="-108" yWindow="-108" windowWidth="23256" windowHeight="12576" xr2:uid="{137A0240-B675-462B-B2AA-37F556A678BF}"/>
  </bookViews>
  <sheets>
    <sheet name="ضریب بهره برداری نیروگاه ها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1" l="1"/>
  <c r="S20" i="1" s="1"/>
  <c r="S19" i="1"/>
  <c r="O14" i="1"/>
  <c r="V12" i="1"/>
  <c r="W13" i="1" s="1"/>
  <c r="P18" i="1"/>
  <c r="P17" i="1"/>
  <c r="P14" i="1"/>
  <c r="N14" i="1"/>
  <c r="W16" i="1" l="1"/>
  <c r="W19" i="1" s="1"/>
  <c r="T16" i="1"/>
</calcChain>
</file>

<file path=xl/sharedStrings.xml><?xml version="1.0" encoding="utf-8"?>
<sst xmlns="http://schemas.openxmlformats.org/spreadsheetml/2006/main" count="18" uniqueCount="14">
  <si>
    <t>نام قلم آماری</t>
  </si>
  <si>
    <t>واحد</t>
  </si>
  <si>
    <t>ضریب بهره برداری نیروگاه ها</t>
  </si>
  <si>
    <t>درصد</t>
  </si>
  <si>
    <t>میانگین عملی</t>
  </si>
  <si>
    <t>بهره در پیک</t>
  </si>
  <si>
    <t>حداکثر بهره</t>
  </si>
  <si>
    <t>میانگین قدرت عملی</t>
  </si>
  <si>
    <t>بخار</t>
  </si>
  <si>
    <t>گاز</t>
  </si>
  <si>
    <t>چرخه</t>
  </si>
  <si>
    <t>جمع</t>
  </si>
  <si>
    <t>توید ناویژه</t>
  </si>
  <si>
    <t xml:space="preserve">ضریب بهره برداری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</si>
</sst>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164" fontId="2" fillId="0" borderId="1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2" fontId="0" fillId="0" borderId="0" xfId="0" applyNumberFormat="1"/>
    <xf numFmtId="164" fontId="2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/>
              <a:t>ضریب بهره برداری نیروگاه‌ها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>
        <c:manualLayout>
          <c:layoutTarget val="inner"/>
          <c:xMode val="edge"/>
          <c:yMode val="edge"/>
          <c:x val="9.2794025092147861E-2"/>
          <c:y val="0.13983181106694231"/>
          <c:w val="0.86758242986268974"/>
          <c:h val="0.757889403462409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'ضریب بهره برداری نیروگاه ها'!$C$1:$O$1</c:f>
              <c:numCache>
                <c:formatCode>0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'ضریب بهره برداری نیروگاه ها'!$C$2:$O$2</c:f>
              <c:numCache>
                <c:formatCode>#,##0.0</c:formatCode>
                <c:ptCount val="13"/>
                <c:pt idx="0">
                  <c:v>55</c:v>
                </c:pt>
                <c:pt idx="1">
                  <c:v>56.2</c:v>
                </c:pt>
                <c:pt idx="2">
                  <c:v>57.6</c:v>
                </c:pt>
                <c:pt idx="3">
                  <c:v>56.2</c:v>
                </c:pt>
                <c:pt idx="4">
                  <c:v>58.5</c:v>
                </c:pt>
                <c:pt idx="5">
                  <c:v>57.9</c:v>
                </c:pt>
                <c:pt idx="6">
                  <c:v>56</c:v>
                </c:pt>
                <c:pt idx="7">
                  <c:v>59.2</c:v>
                </c:pt>
                <c:pt idx="8">
                  <c:v>63.1</c:v>
                </c:pt>
                <c:pt idx="9">
                  <c:v>60.9</c:v>
                </c:pt>
                <c:pt idx="10">
                  <c:v>63.6</c:v>
                </c:pt>
                <c:pt idx="11">
                  <c:v>64.959999999999994</c:v>
                </c:pt>
                <c:pt idx="12">
                  <c:v>65.8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B-4748-8408-E3AAE6BC05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70582320"/>
        <c:axId val="270577040"/>
      </c:barChart>
      <c:catAx>
        <c:axId val="2705823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270577040"/>
        <c:crosses val="autoZero"/>
        <c:auto val="1"/>
        <c:lblAlgn val="ctr"/>
        <c:lblOffset val="100"/>
        <c:noMultiLvlLbl val="0"/>
      </c:catAx>
      <c:valAx>
        <c:axId val="270577040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 b="1"/>
                  <a:t>درصد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1.5417995053619729E-2"/>
              <c:y val="0.460363862714475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fa-IR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270582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80281</xdr:colOff>
      <xdr:row>5</xdr:row>
      <xdr:rowOff>47353</xdr:rowOff>
    </xdr:from>
    <xdr:to>
      <xdr:col>17</xdr:col>
      <xdr:colOff>108856</xdr:colOff>
      <xdr:row>24</xdr:row>
      <xdr:rowOff>140698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F3921C-6218-6780-3F05-E496549BB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22A6-EE5F-435D-A6D4-F64040DFB3C1}">
  <sheetPr codeName="Sheet7"/>
  <dimension ref="A1:W20"/>
  <sheetViews>
    <sheetView rightToLeft="1" tabSelected="1" topLeftCell="C1" zoomScale="70" zoomScaleNormal="70" workbookViewId="0">
      <selection activeCell="P2" sqref="P2"/>
    </sheetView>
  </sheetViews>
  <sheetFormatPr defaultRowHeight="13.8" x14ac:dyDescent="0.25"/>
  <cols>
    <col min="1" max="1" width="27.59765625" customWidth="1"/>
    <col min="2" max="2" width="6.69921875" bestFit="1" customWidth="1"/>
    <col min="3" max="6" width="6.69921875" customWidth="1"/>
    <col min="7" max="7" width="7.296875" bestFit="1" customWidth="1"/>
    <col min="8" max="8" width="7" bestFit="1" customWidth="1"/>
    <col min="9" max="10" width="6.8984375" bestFit="1" customWidth="1"/>
    <col min="11" max="11" width="6.69921875" bestFit="1" customWidth="1"/>
    <col min="12" max="12" width="6.3984375" bestFit="1" customWidth="1"/>
    <col min="19" max="19" width="10" bestFit="1" customWidth="1"/>
    <col min="23" max="23" width="10" bestFit="1" customWidth="1"/>
  </cols>
  <sheetData>
    <row r="1" spans="1:23" ht="23.4" x14ac:dyDescent="0.25">
      <c r="A1" s="1" t="s">
        <v>0</v>
      </c>
      <c r="B1" s="2" t="s">
        <v>1</v>
      </c>
      <c r="C1" s="3">
        <v>1392</v>
      </c>
      <c r="D1" s="3">
        <v>1393</v>
      </c>
      <c r="E1" s="3">
        <v>1394</v>
      </c>
      <c r="F1" s="3">
        <v>1395</v>
      </c>
      <c r="G1" s="3">
        <v>1396</v>
      </c>
      <c r="H1" s="3">
        <v>1397</v>
      </c>
      <c r="I1" s="3">
        <v>1398</v>
      </c>
      <c r="J1" s="3">
        <v>1399</v>
      </c>
      <c r="K1" s="3">
        <v>1400</v>
      </c>
      <c r="L1" s="3">
        <v>1401</v>
      </c>
      <c r="M1" s="3">
        <v>1402</v>
      </c>
      <c r="N1" s="3">
        <v>1403</v>
      </c>
      <c r="O1" s="3">
        <v>1404</v>
      </c>
    </row>
    <row r="2" spans="1:23" ht="23.4" x14ac:dyDescent="0.25">
      <c r="A2" s="1" t="s">
        <v>2</v>
      </c>
      <c r="B2" s="4" t="s">
        <v>3</v>
      </c>
      <c r="C2" s="7">
        <v>55</v>
      </c>
      <c r="D2" s="7">
        <v>56.2</v>
      </c>
      <c r="E2" s="7">
        <v>57.6</v>
      </c>
      <c r="F2" s="7">
        <v>56.2</v>
      </c>
      <c r="G2" s="5">
        <v>58.5</v>
      </c>
      <c r="H2" s="5">
        <v>57.9</v>
      </c>
      <c r="I2" s="5">
        <v>56</v>
      </c>
      <c r="J2" s="5">
        <v>59.2</v>
      </c>
      <c r="K2" s="5">
        <v>63.1</v>
      </c>
      <c r="L2" s="5">
        <v>60.9</v>
      </c>
      <c r="M2" s="8">
        <v>63.6</v>
      </c>
      <c r="N2" s="8">
        <v>64.959999999999994</v>
      </c>
      <c r="O2" s="10">
        <v>65.8</v>
      </c>
    </row>
    <row r="3" spans="1:2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3" x14ac:dyDescent="0.25">
      <c r="A5" s="6"/>
      <c r="B5" s="6"/>
      <c r="C5" s="6"/>
      <c r="D5" s="6"/>
      <c r="E5" s="6"/>
      <c r="F5" s="6"/>
    </row>
    <row r="7" spans="1:23" x14ac:dyDescent="0.25">
      <c r="N7" t="s">
        <v>4</v>
      </c>
      <c r="O7" t="s">
        <v>5</v>
      </c>
      <c r="P7" t="s">
        <v>6</v>
      </c>
    </row>
    <row r="8" spans="1:23" x14ac:dyDescent="0.25">
      <c r="N8">
        <v>10614</v>
      </c>
      <c r="O8">
        <v>8273</v>
      </c>
      <c r="P8">
        <v>8811</v>
      </c>
      <c r="T8" t="s">
        <v>7</v>
      </c>
      <c r="V8" t="s">
        <v>12</v>
      </c>
    </row>
    <row r="9" spans="1:23" x14ac:dyDescent="0.25">
      <c r="N9">
        <v>5368</v>
      </c>
      <c r="O9">
        <v>4297</v>
      </c>
      <c r="P9">
        <v>4802</v>
      </c>
      <c r="S9" t="s">
        <v>8</v>
      </c>
      <c r="T9">
        <v>14669</v>
      </c>
      <c r="V9">
        <v>82400</v>
      </c>
      <c r="W9" t="s">
        <v>8</v>
      </c>
    </row>
    <row r="10" spans="1:23" x14ac:dyDescent="0.25">
      <c r="N10">
        <v>4590</v>
      </c>
      <c r="O10">
        <v>4316</v>
      </c>
      <c r="P10">
        <v>4316</v>
      </c>
      <c r="S10" t="s">
        <v>9</v>
      </c>
      <c r="T10">
        <v>19332</v>
      </c>
      <c r="V10">
        <v>84034</v>
      </c>
      <c r="W10" t="s">
        <v>9</v>
      </c>
    </row>
    <row r="11" spans="1:23" x14ac:dyDescent="0.25">
      <c r="N11">
        <v>3772</v>
      </c>
      <c r="O11">
        <v>3268</v>
      </c>
      <c r="P11">
        <v>3549</v>
      </c>
      <c r="S11" t="s">
        <v>10</v>
      </c>
      <c r="T11">
        <v>31209</v>
      </c>
      <c r="V11">
        <v>209454</v>
      </c>
      <c r="W11" t="s">
        <v>10</v>
      </c>
    </row>
    <row r="12" spans="1:23" x14ac:dyDescent="0.25">
      <c r="N12">
        <v>10736</v>
      </c>
      <c r="O12">
        <v>8456</v>
      </c>
      <c r="P12">
        <v>8456</v>
      </c>
      <c r="S12" t="s">
        <v>11</v>
      </c>
      <c r="T12">
        <f>SUM(T9:T11)</f>
        <v>65210</v>
      </c>
      <c r="V12">
        <f>SUM(V9:V11)</f>
        <v>375888</v>
      </c>
      <c r="W12" t="s">
        <v>11</v>
      </c>
    </row>
    <row r="13" spans="1:23" x14ac:dyDescent="0.25">
      <c r="N13">
        <v>23643</v>
      </c>
      <c r="O13">
        <v>20959</v>
      </c>
      <c r="P13">
        <v>20959</v>
      </c>
      <c r="W13">
        <f>V12*1000</f>
        <v>375888000</v>
      </c>
    </row>
    <row r="14" spans="1:23" x14ac:dyDescent="0.25">
      <c r="N14">
        <f>SUM(N8:N13)</f>
        <v>58723</v>
      </c>
      <c r="O14">
        <f>SUM(O8:O13)</f>
        <v>49569</v>
      </c>
      <c r="P14">
        <f t="shared" ref="P14" si="0">SUM(P8:P13)</f>
        <v>50893</v>
      </c>
    </row>
    <row r="16" spans="1:23" x14ac:dyDescent="0.25">
      <c r="T16">
        <f>S17*T12</f>
        <v>23801650</v>
      </c>
      <c r="W16">
        <f>W13/S20</f>
        <v>0.65802160774568152</v>
      </c>
    </row>
    <row r="17" spans="16:23" x14ac:dyDescent="0.25">
      <c r="P17">
        <f>P14/N14</f>
        <v>0.86666212557260358</v>
      </c>
      <c r="S17">
        <v>365</v>
      </c>
    </row>
    <row r="18" spans="16:23" x14ac:dyDescent="0.25">
      <c r="P18">
        <f>P17*100</f>
        <v>86.666212557260351</v>
      </c>
      <c r="S18">
        <v>24</v>
      </c>
    </row>
    <row r="19" spans="16:23" x14ac:dyDescent="0.25">
      <c r="S19">
        <f>S18*S17</f>
        <v>8760</v>
      </c>
      <c r="V19" s="6" t="s">
        <v>13</v>
      </c>
      <c r="W19" s="9">
        <f>W16*100</f>
        <v>65.802160774568151</v>
      </c>
    </row>
    <row r="20" spans="16:23" x14ac:dyDescent="0.25">
      <c r="S20">
        <f>S19*T12</f>
        <v>571239600</v>
      </c>
    </row>
  </sheetData>
  <pageMargins left="0.7" right="0.7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ضریب بهره برداری نیروگاه 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dcterms:created xsi:type="dcterms:W3CDTF">2024-02-18T12:44:50Z</dcterms:created>
  <dcterms:modified xsi:type="dcterms:W3CDTF">2026-05-16T08:48:29Z</dcterms:modified>
</cp:coreProperties>
</file>