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نامه های روغنی\نامه های روغنی\دیتای باز\"/>
    </mc:Choice>
  </mc:AlternateContent>
  <xr:revisionPtr revIDLastSave="0" documentId="13_ncr:1_{5B7A6846-9FE6-419F-A8F3-A12DAE717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تعدادواگن بارگیری شده" sheetId="2" r:id="rId1"/>
  </sheets>
  <externalReferences>
    <externalReference r:id="rId2"/>
  </externalReferences>
  <definedNames>
    <definedName name="_xlnm.Print_Area" localSheetId="0">'تعدادواگن بارگیری شده'!$A$1:$AC$35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9" i="2" l="1"/>
  <c r="M29" i="2"/>
  <c r="L29" i="2"/>
  <c r="K29" i="2"/>
  <c r="J29" i="2"/>
  <c r="AK12" i="2" s="1"/>
  <c r="I29" i="2"/>
  <c r="H29" i="2"/>
  <c r="G29" i="2"/>
  <c r="AK9" i="2" s="1"/>
  <c r="F29" i="2"/>
  <c r="AK8" i="2" s="1"/>
  <c r="E29" i="2"/>
  <c r="D29" i="2"/>
  <c r="AK6" i="2" s="1"/>
  <c r="C29" i="2"/>
  <c r="O28" i="2"/>
  <c r="AH27" i="2"/>
  <c r="AG27" i="2"/>
  <c r="O27" i="2"/>
  <c r="AH26" i="2"/>
  <c r="AG26" i="2"/>
  <c r="O26" i="2"/>
  <c r="AH25" i="2"/>
  <c r="AG25" i="2"/>
  <c r="O25" i="2"/>
  <c r="AH24" i="2"/>
  <c r="AG24" i="2"/>
  <c r="O24" i="2"/>
  <c r="AH23" i="2"/>
  <c r="AG23" i="2"/>
  <c r="O23" i="2"/>
  <c r="AH22" i="2"/>
  <c r="AG22" i="2"/>
  <c r="O22" i="2"/>
  <c r="AH21" i="2"/>
  <c r="AG21" i="2"/>
  <c r="O21" i="2"/>
  <c r="AH20" i="2"/>
  <c r="AG20" i="2"/>
  <c r="O20" i="2"/>
  <c r="AH19" i="2"/>
  <c r="AG19" i="2"/>
  <c r="O19" i="2"/>
  <c r="AH18" i="2"/>
  <c r="AG18" i="2"/>
  <c r="O18" i="2"/>
  <c r="AH17" i="2"/>
  <c r="AG17" i="2"/>
  <c r="O17" i="2"/>
  <c r="AH16" i="2" s="1"/>
  <c r="AK16" i="2"/>
  <c r="AG16" i="2"/>
  <c r="O16" i="2"/>
  <c r="AK15" i="2"/>
  <c r="AH15" i="2"/>
  <c r="AG15" i="2"/>
  <c r="O15" i="2"/>
  <c r="AK14" i="2"/>
  <c r="AH14" i="2"/>
  <c r="AG14" i="2"/>
  <c r="O14" i="2"/>
  <c r="AH13" i="2" s="1"/>
  <c r="AK13" i="2"/>
  <c r="AG13" i="2"/>
  <c r="O13" i="2"/>
  <c r="AH12" i="2"/>
  <c r="AG12" i="2"/>
  <c r="O12" i="2"/>
  <c r="AK11" i="2"/>
  <c r="AH11" i="2"/>
  <c r="AG11" i="2"/>
  <c r="O11" i="2"/>
  <c r="AH10" i="2" s="1"/>
  <c r="AK10" i="2"/>
  <c r="AG10" i="2"/>
  <c r="O10" i="2"/>
  <c r="AH9" i="2"/>
  <c r="AG9" i="2"/>
  <c r="O9" i="2"/>
  <c r="AH8" i="2"/>
  <c r="AG8" i="2"/>
  <c r="O8" i="2"/>
  <c r="AH7" i="2" s="1"/>
  <c r="AK7" i="2"/>
  <c r="AG7" i="2"/>
  <c r="O7" i="2"/>
  <c r="AH6" i="2"/>
  <c r="AG6" i="2"/>
  <c r="O6" i="2"/>
  <c r="O29" i="2" s="1"/>
  <c r="AK5" i="2"/>
  <c r="AH5" i="2"/>
  <c r="AG5" i="2"/>
</calcChain>
</file>

<file path=xl/sharedStrings.xml><?xml version="1.0" encoding="utf-8"?>
<sst xmlns="http://schemas.openxmlformats.org/spreadsheetml/2006/main" count="144" uniqueCount="71">
  <si>
    <t>تعدادواگن بارگيري شده در سال 1404</t>
  </si>
  <si>
    <t>مناطق</t>
  </si>
  <si>
    <t>ماه</t>
  </si>
  <si>
    <t>جمع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</si>
  <si>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</si>
  <si>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</si>
  <si>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</si>
  <si>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</si>
  <si>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</si>
  <si>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</si>
  <si>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</si>
  <si>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</si>
  <si>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</si>
  <si>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</si>
  <si>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</si>
  <si>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</si>
  <si>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 xml:space="preserve">فروردین </t>
  </si>
  <si>
    <t>آذربايجان</t>
  </si>
  <si>
    <t xml:space="preserve">اردیبهشت </t>
  </si>
  <si>
    <t>اراك</t>
  </si>
  <si>
    <t>اصفهان</t>
  </si>
  <si>
    <t>تیر</t>
  </si>
  <si>
    <t>تهران</t>
  </si>
  <si>
    <t>جنوب</t>
  </si>
  <si>
    <t>شهریور</t>
  </si>
  <si>
    <t>جنوبشرق</t>
  </si>
  <si>
    <t>خراسان</t>
  </si>
  <si>
    <t>زاگرس</t>
  </si>
  <si>
    <t>شرق</t>
  </si>
  <si>
    <t>دی</t>
  </si>
  <si>
    <t>شمال</t>
  </si>
  <si>
    <t>شمال2</t>
  </si>
  <si>
    <t>شمالشرق</t>
  </si>
  <si>
    <t>شمالشرق2</t>
  </si>
  <si>
    <t>شمالغرب</t>
  </si>
  <si>
    <t>غرب</t>
  </si>
  <si>
    <t>فارس</t>
  </si>
  <si>
    <t>قم</t>
  </si>
  <si>
    <t>لرستان</t>
  </si>
  <si>
    <t>هرمزگان</t>
  </si>
  <si>
    <t>کرمان</t>
  </si>
  <si>
    <t>يزد</t>
  </si>
  <si>
    <t>توشه</t>
  </si>
  <si>
    <t>---</t>
  </si>
  <si>
    <t xml:space="preserve"> حمل خودرو</t>
  </si>
  <si>
    <t>قابل ذکرآمار توشه تا تاریخ تهیه ماهنامه آماده نشده است.</t>
  </si>
  <si>
    <t>ماخذ : اداره كل سير و حركت</t>
  </si>
  <si>
    <t>آمارتوشه و  حمل خودرو تا این تاریخ تکمیل نگردیده است.</t>
  </si>
  <si>
    <t>توجه:
محموله های "توشه" و "حمل خودرو" در موجودی تناژ و تن کیلومتر ادارات کل مناطق لحاظ شده است.</t>
  </si>
  <si>
    <t xml:space="preserve">صفحه : 1        </t>
  </si>
  <si>
    <t xml:space="preserve">ساعت :  </t>
  </si>
  <si>
    <t xml:space="preserve">1405/01/23 </t>
  </si>
  <si>
    <t xml:space="preserve">تاريخ تهيه : </t>
  </si>
  <si>
    <t>بسمه تعالي</t>
  </si>
  <si>
    <t>شرکت راه آهن جمهوري اسلامي ايران</t>
  </si>
  <si>
    <t> 1404/12/29</t>
  </si>
  <si>
    <t>تا تاريخ </t>
  </si>
  <si>
    <t> 1404/12/01</t>
  </si>
  <si>
    <t>از تاريخ </t>
  </si>
  <si>
    <t>عملكرد شبكه راه آهن در خصوص تعداد واگن ، تناژ ، تن کيلومتر ، تن کیلومتر مرزي</t>
  </si>
  <si>
    <t>تن کيلومتر مبدا-مقصدي</t>
  </si>
  <si>
    <t>تن کيلومتر ناخالص حمل شده</t>
  </si>
  <si>
    <t>تن کيلومتر خالص حمل شده</t>
  </si>
  <si>
    <t>تن کيلومتر مرزي</t>
  </si>
  <si>
    <t>تناژ مرزي</t>
  </si>
  <si>
    <t>تناژ مبدا-مقصدي</t>
  </si>
  <si>
    <t>تعداد واگن</t>
  </si>
  <si>
    <t>ناحيه</t>
  </si>
  <si>
    <t>رديف</t>
  </si>
  <si>
    <t>جمع کل :</t>
  </si>
  <si>
    <t>"اين گزارش بدون تائيد اداره کل سير و حرکت فاقد اعتبار مي باشد"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</si>
</sst>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B Jalal"/>
      <charset val="178"/>
    </font>
    <font>
      <sz val="11"/>
      <color theme="1"/>
      <name val="B Jalal"/>
      <charset val="178"/>
    </font>
    <font>
      <sz val="11"/>
      <color theme="1"/>
      <name val="Arial"/>
      <family val="2"/>
    </font>
    <font>
      <b/>
      <sz val="10"/>
      <name val="B Jalal"/>
      <charset val="178"/>
    </font>
    <font>
      <b/>
      <sz val="9"/>
      <name val="B Jalal"/>
      <charset val="178"/>
    </font>
    <font>
      <b/>
      <sz val="9"/>
      <color theme="1"/>
      <name val="B Jalal"/>
      <charset val="178"/>
    </font>
    <font>
      <b/>
      <sz val="10"/>
      <color theme="1"/>
      <name val="B Jalal"/>
      <charset val="178"/>
    </font>
    <font>
      <sz val="11"/>
      <name val="B Jalal"/>
      <charset val="178"/>
    </font>
    <font>
      <b/>
      <sz val="11"/>
      <color theme="1"/>
      <name val="B Jalal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3" fontId="5" fillId="0" borderId="12" xfId="1" applyNumberFormat="1" applyFont="1" applyBorder="1" applyAlignment="1">
      <alignment horizontal="center" vertical="center" wrapText="1"/>
    </xf>
    <xf numFmtId="3" fontId="5" fillId="0" borderId="13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13" xfId="1" applyNumberFormat="1" applyFont="1" applyBorder="1" applyAlignment="1">
      <alignment horizontal="center" vertical="center" wrapText="1"/>
    </xf>
    <xf numFmtId="3" fontId="8" fillId="0" borderId="15" xfId="1" applyNumberFormat="1" applyFont="1" applyBorder="1" applyAlignment="1">
      <alignment horizontal="center" vertical="center" wrapText="1"/>
    </xf>
    <xf numFmtId="3" fontId="8" fillId="2" borderId="16" xfId="1" applyNumberFormat="1" applyFont="1" applyFill="1" applyBorder="1" applyAlignment="1">
      <alignment horizontal="center" vertical="center" wrapText="1"/>
    </xf>
    <xf numFmtId="3" fontId="5" fillId="0" borderId="13" xfId="1" applyNumberFormat="1" applyFont="1" applyBorder="1" applyAlignment="1">
      <alignment horizontal="center" vertical="center" wrapText="1" readingOrder="2"/>
    </xf>
    <xf numFmtId="0" fontId="6" fillId="0" borderId="16" xfId="1" applyFont="1" applyBorder="1" applyAlignment="1">
      <alignment horizontal="center" vertical="center" wrapText="1"/>
    </xf>
    <xf numFmtId="3" fontId="5" fillId="0" borderId="17" xfId="1" applyNumberFormat="1" applyFont="1" applyBorder="1" applyAlignment="1">
      <alignment horizontal="center" vertical="center" wrapText="1"/>
    </xf>
    <xf numFmtId="3" fontId="5" fillId="0" borderId="18" xfId="1" applyNumberFormat="1" applyFont="1" applyBorder="1" applyAlignment="1">
      <alignment horizontal="center" vertical="center" wrapText="1" readingOrder="2"/>
    </xf>
    <xf numFmtId="3" fontId="8" fillId="0" borderId="18" xfId="1" applyNumberFormat="1" applyFont="1" applyBorder="1" applyAlignment="1">
      <alignment horizontal="center" vertical="center" wrapText="1"/>
    </xf>
    <xf numFmtId="3" fontId="8" fillId="0" borderId="19" xfId="1" applyNumberFormat="1" applyFont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3" fontId="5" fillId="0" borderId="20" xfId="1" applyNumberFormat="1" applyFont="1" applyBorder="1" applyAlignment="1">
      <alignment horizontal="center" vertical="center" wrapText="1"/>
    </xf>
    <xf numFmtId="3" fontId="5" fillId="4" borderId="13" xfId="1" applyNumberFormat="1" applyFont="1" applyFill="1" applyBorder="1" applyAlignment="1">
      <alignment horizontal="center" vertical="center" wrapText="1" readingOrder="2"/>
    </xf>
    <xf numFmtId="3" fontId="5" fillId="0" borderId="21" xfId="1" applyNumberFormat="1" applyFont="1" applyBorder="1" applyAlignment="1">
      <alignment horizontal="center" vertical="center" wrapText="1"/>
    </xf>
    <xf numFmtId="3" fontId="8" fillId="0" borderId="22" xfId="1" applyNumberFormat="1" applyFont="1" applyBorder="1" applyAlignment="1">
      <alignment horizontal="center" vertical="center" wrapText="1"/>
    </xf>
    <xf numFmtId="3" fontId="8" fillId="0" borderId="23" xfId="1" applyNumberFormat="1" applyFont="1" applyBorder="1" applyAlignment="1">
      <alignment horizontal="center" vertical="center" wrapText="1"/>
    </xf>
    <xf numFmtId="1" fontId="4" fillId="0" borderId="0" xfId="1" applyNumberFormat="1" applyFont="1" applyAlignment="1">
      <alignment horizontal="center" vertical="center" wrapText="1"/>
    </xf>
    <xf numFmtId="3" fontId="8" fillId="0" borderId="20" xfId="1" quotePrefix="1" applyNumberFormat="1" applyFont="1" applyBorder="1" applyAlignment="1">
      <alignment horizontal="center" vertical="center" wrapText="1"/>
    </xf>
    <xf numFmtId="3" fontId="8" fillId="0" borderId="23" xfId="1" quotePrefix="1" applyNumberFormat="1" applyFont="1" applyBorder="1" applyAlignment="1">
      <alignment horizontal="center" vertical="center" wrapText="1" readingOrder="2"/>
    </xf>
    <xf numFmtId="3" fontId="8" fillId="0" borderId="22" xfId="1" quotePrefix="1" applyNumberFormat="1" applyFont="1" applyBorder="1" applyAlignment="1">
      <alignment horizontal="center" vertical="center" wrapText="1"/>
    </xf>
    <xf numFmtId="3" fontId="8" fillId="0" borderId="23" xfId="1" quotePrefix="1" applyNumberFormat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3" fontId="8" fillId="0" borderId="21" xfId="1" quotePrefix="1" applyNumberFormat="1" applyFont="1" applyBorder="1" applyAlignment="1">
      <alignment horizontal="center" vertical="center" wrapText="1"/>
    </xf>
    <xf numFmtId="3" fontId="8" fillId="0" borderId="25" xfId="1" quotePrefix="1" applyNumberFormat="1" applyFont="1" applyBorder="1" applyAlignment="1">
      <alignment horizontal="center" vertical="center" wrapText="1"/>
    </xf>
    <xf numFmtId="3" fontId="8" fillId="0" borderId="26" xfId="1" quotePrefix="1" applyNumberFormat="1" applyFont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3" fontId="5" fillId="2" borderId="28" xfId="1" applyNumberFormat="1" applyFont="1" applyFill="1" applyBorder="1" applyAlignment="1">
      <alignment horizontal="center" vertical="center" wrapText="1"/>
    </xf>
    <xf numFmtId="3" fontId="8" fillId="2" borderId="27" xfId="1" applyNumberFormat="1" applyFont="1" applyFill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0" fillId="0" borderId="0" xfId="1" applyFont="1" applyAlignment="1">
      <alignment horizontal="right" vertical="center" wrapText="1"/>
    </xf>
    <xf numFmtId="0" fontId="10" fillId="0" borderId="0" xfId="1" applyFont="1" applyAlignment="1">
      <alignment horizontal="right" vertical="center"/>
    </xf>
    <xf numFmtId="19" fontId="4" fillId="0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932BAD31-EC93-4448-903C-D572FFEA5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تعداد واگن</a:t>
            </a:r>
            <a:r>
              <a:rPr lang="fa-IR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بارگیری شده به تفکیک مناطق در سال 1403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>
        <c:manualLayout>
          <c:layoutTarget val="inner"/>
          <c:xMode val="edge"/>
          <c:yMode val="edge"/>
          <c:x val="0.10256230263477098"/>
          <c:y val="0.11835513577824525"/>
          <c:w val="0.87995720720953219"/>
          <c:h val="0.697249783488121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'تعدادواگن بارگیری شده'!$AG$5:$AG$27</c:f>
              <c:strCache>
                <c:ptCount val="23"/>
                <c:pt idx="0">
                  <c:v>آذربايجان</c:v>
                </c:pt>
                <c:pt idx="1">
                  <c:v>اراك</c:v>
                </c:pt>
                <c:pt idx="2">
                  <c:v>اصفهان</c:v>
                </c:pt>
                <c:pt idx="3">
                  <c:v>تهران</c:v>
                </c:pt>
                <c:pt idx="4">
                  <c:v>جنوب</c:v>
                </c:pt>
                <c:pt idx="5">
                  <c:v>جنوبشرق</c:v>
                </c:pt>
                <c:pt idx="6">
                  <c:v>خراسان</c:v>
                </c:pt>
                <c:pt idx="7">
                  <c:v>زاگرس</c:v>
                </c:pt>
                <c:pt idx="8">
                  <c:v>شرق</c:v>
                </c:pt>
                <c:pt idx="9">
                  <c:v>شمال</c:v>
                </c:pt>
                <c:pt idx="10">
                  <c:v>شمال2</c:v>
                </c:pt>
                <c:pt idx="11">
                  <c:v>شمالشرق</c:v>
                </c:pt>
                <c:pt idx="12">
                  <c:v>شمالشرق2</c:v>
                </c:pt>
                <c:pt idx="13">
                  <c:v>شمالغرب</c:v>
                </c:pt>
                <c:pt idx="14">
                  <c:v>غرب</c:v>
                </c:pt>
                <c:pt idx="15">
                  <c:v>فارس</c:v>
                </c:pt>
                <c:pt idx="16">
                  <c:v>قم</c:v>
                </c:pt>
                <c:pt idx="17">
                  <c:v>لرستان</c:v>
                </c:pt>
                <c:pt idx="18">
                  <c:v>هرمزگان</c:v>
                </c:pt>
                <c:pt idx="19">
                  <c:v>کرمان</c:v>
                </c:pt>
                <c:pt idx="20">
                  <c:v>يزد</c:v>
                </c:pt>
                <c:pt idx="21">
                  <c:v>توشه</c:v>
                </c:pt>
                <c:pt idx="22">
                  <c:v> حمل خودرو</c:v>
                </c:pt>
              </c:strCache>
            </c:strRef>
          </c:cat>
          <c:val>
            <c:numRef>
              <c:f>'تعدادواگن بارگیری شده'!$AH$5:$AH$27</c:f>
              <c:numCache>
                <c:formatCode>#,##0</c:formatCode>
                <c:ptCount val="23"/>
                <c:pt idx="0">
                  <c:v>22274</c:v>
                </c:pt>
                <c:pt idx="1">
                  <c:v>28494</c:v>
                </c:pt>
                <c:pt idx="2">
                  <c:v>44510</c:v>
                </c:pt>
                <c:pt idx="3">
                  <c:v>35925</c:v>
                </c:pt>
                <c:pt idx="4">
                  <c:v>71151</c:v>
                </c:pt>
                <c:pt idx="5">
                  <c:v>4981</c:v>
                </c:pt>
                <c:pt idx="6">
                  <c:v>53088</c:v>
                </c:pt>
                <c:pt idx="7">
                  <c:v>2710</c:v>
                </c:pt>
                <c:pt idx="8">
                  <c:v>96473</c:v>
                </c:pt>
                <c:pt idx="9">
                  <c:v>4139</c:v>
                </c:pt>
                <c:pt idx="10">
                  <c:v>19917</c:v>
                </c:pt>
                <c:pt idx="11">
                  <c:v>7795</c:v>
                </c:pt>
                <c:pt idx="12">
                  <c:v>11574</c:v>
                </c:pt>
                <c:pt idx="13">
                  <c:v>5246</c:v>
                </c:pt>
                <c:pt idx="14">
                  <c:v>2873</c:v>
                </c:pt>
                <c:pt idx="15">
                  <c:v>6032</c:v>
                </c:pt>
                <c:pt idx="16">
                  <c:v>4199</c:v>
                </c:pt>
                <c:pt idx="17">
                  <c:v>2604</c:v>
                </c:pt>
                <c:pt idx="18">
                  <c:v>99414</c:v>
                </c:pt>
                <c:pt idx="19">
                  <c:v>24202</c:v>
                </c:pt>
                <c:pt idx="20">
                  <c:v>163522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2F-421E-88CF-5A640ABE8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1035536"/>
        <c:axId val="2111027376"/>
      </c:barChart>
      <c:catAx>
        <c:axId val="211103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1027376"/>
        <c:crosses val="autoZero"/>
        <c:auto val="1"/>
        <c:lblAlgn val="ctr"/>
        <c:lblOffset val="100"/>
        <c:noMultiLvlLbl val="0"/>
      </c:catAx>
      <c:valAx>
        <c:axId val="211102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103553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8187405077440063E-2"/>
                <c:y val="0.1183551357782452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هزارواکن</a:t>
                  </a:r>
                  <a:endParaRPr lang="en-US"/>
                </a:p>
              </c:rich>
            </c:tx>
            <c:spPr>
              <a:noFill/>
              <a:ln>
                <a:solidFill>
                  <a:schemeClr val="accent1">
                    <a:alpha val="93000"/>
                  </a:scheme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3">
            <a:lumMod val="60000"/>
            <a:lumOff val="40000"/>
          </a:schemeClr>
        </a:solidFill>
        <a:ln>
          <a:noFill/>
        </a:ln>
        <a:effectLst>
          <a:outerShdw blurRad="50800" dist="50800" dir="5400000" algn="ctr" rotWithShape="0">
            <a:schemeClr val="accent3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نمودار تعداد</a:t>
            </a:r>
            <a:r>
              <a:rPr lang="fa-IR" sz="1600" b="1" baseline="0">
                <a:latin typeface="Arial" panose="020B0604020202020204" pitchFamily="34" charset="0"/>
                <a:cs typeface="Arial" panose="020B0604020202020204" pitchFamily="34" charset="0"/>
              </a:rPr>
              <a:t> واگن بارگیری</a:t>
            </a:r>
            <a:r>
              <a:rPr lang="fa-IR" sz="1600" b="1">
                <a:latin typeface="Arial" panose="020B0604020202020204" pitchFamily="34" charset="0"/>
                <a:cs typeface="Arial" panose="020B0604020202020204" pitchFamily="34" charset="0"/>
              </a:rPr>
              <a:t> شده در سال 1403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rs-AF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'تعدادواگن بارگیری شده'!$AJ$5:$AJ$16</c:f>
              <c:strCache>
                <c:ptCount val="12"/>
                <c:pt idx="0">
                  <c:v>فروردین </c:v>
                </c:pt>
                <c:pt idx="1">
                  <c:v>اردیبهشت </c:v>
                </c:pt>
                <c:pt idx="2">
                  <c:v>خرداد</c:v>
                </c:pt>
                <c:pt idx="3">
                  <c:v>تیر</c:v>
                </c:pt>
                <c:pt idx="4">
                  <c:v>مرداد</c:v>
                </c:pt>
                <c:pt idx="5">
                  <c:v>شهریور</c:v>
                </c:pt>
                <c:pt idx="6">
                  <c:v>مهر</c:v>
                </c:pt>
                <c:pt idx="7">
                  <c:v>آبان</c:v>
                </c:pt>
                <c:pt idx="8">
                  <c:v>آذر</c:v>
                </c:pt>
                <c:pt idx="9">
                  <c:v>دی</c:v>
                </c:pt>
                <c:pt idx="10">
                  <c:v>بهمن</c:v>
                </c:pt>
                <c:pt idx="11">
                  <c:v>اسفند</c:v>
                </c:pt>
              </c:strCache>
            </c:strRef>
          </c:cat>
          <c:val>
            <c:numRef>
              <c:f>'تعدادواگن بارگیری شده'!$AK$5:$AK$16</c:f>
              <c:numCache>
                <c:formatCode>General</c:formatCode>
                <c:ptCount val="12"/>
                <c:pt idx="0">
                  <c:v>59.209000000000003</c:v>
                </c:pt>
                <c:pt idx="1">
                  <c:v>62.302999999999997</c:v>
                </c:pt>
                <c:pt idx="2">
                  <c:v>57.341999999999999</c:v>
                </c:pt>
                <c:pt idx="3">
                  <c:v>59.277000000000001</c:v>
                </c:pt>
                <c:pt idx="4">
                  <c:v>60.466000000000001</c:v>
                </c:pt>
                <c:pt idx="5">
                  <c:v>59.850999999999999</c:v>
                </c:pt>
                <c:pt idx="6">
                  <c:v>61.497999999999998</c:v>
                </c:pt>
                <c:pt idx="7">
                  <c:v>60.529000000000003</c:v>
                </c:pt>
                <c:pt idx="8">
                  <c:v>56.921999999999997</c:v>
                </c:pt>
                <c:pt idx="9">
                  <c:v>56.942</c:v>
                </c:pt>
                <c:pt idx="10">
                  <c:v>58.698999999999998</c:v>
                </c:pt>
                <c:pt idx="11">
                  <c:v>58.085000000000001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E-4EF9-96D0-26E0C4060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1029008"/>
        <c:axId val="2111033360"/>
      </c:lineChart>
      <c:catAx>
        <c:axId val="211102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1033360"/>
        <c:crosses val="autoZero"/>
        <c:auto val="1"/>
        <c:lblAlgn val="ctr"/>
        <c:lblOffset val="100"/>
        <c:noMultiLvlLbl val="0"/>
      </c:catAx>
      <c:valAx>
        <c:axId val="211103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rs-AF"/>
          </a:p>
        </c:txPr>
        <c:crossAx val="2111029008"/>
        <c:crosses val="autoZero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fa-IR"/>
                    <a:t>هزارواگن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rs-AF"/>
              </a:p>
            </c:txPr>
          </c:dispUnitsLbl>
        </c:dispUnits>
      </c:valAx>
      <c:spPr>
        <a:solidFill>
          <a:schemeClr val="accent4">
            <a:lumMod val="40000"/>
            <a:lumOff val="60000"/>
          </a:schemeClr>
        </a:solidFill>
        <a:ln>
          <a:gradFill>
            <a:gsLst>
              <a:gs pos="0">
                <a:schemeClr val="accent4">
                  <a:lumMod val="40000"/>
                  <a:lumOff val="60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>
          <a:outerShdw blurRad="50800" dist="50800" dir="5400000" algn="ctr" rotWithShape="0">
            <a:schemeClr val="accent4">
              <a:lumMod val="50000"/>
            </a:scheme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rs-AF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36633</xdr:colOff>
      <xdr:row>0</xdr:row>
      <xdr:rowOff>10464</xdr:rowOff>
    </xdr:from>
    <xdr:to>
      <xdr:col>28</xdr:col>
      <xdr:colOff>355342</xdr:colOff>
      <xdr:row>14</xdr:row>
      <xdr:rowOff>201228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448043-BD6C-4DB2-A0D8-9CE959886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5230</xdr:colOff>
      <xdr:row>15</xdr:row>
      <xdr:rowOff>20934</xdr:rowOff>
    </xdr:from>
    <xdr:to>
      <xdr:col>28</xdr:col>
      <xdr:colOff>323939</xdr:colOff>
      <xdr:row>30</xdr:row>
      <xdr:rowOff>169830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5D7459-35E2-4244-88AD-AF7E2F7E7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7;&#1585;&#1607;%20&#1576;&#1585;&#1583;&#1575;&#1585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ناژوتن کیلومتر"/>
      <sheetName val="تفکیک کالا "/>
      <sheetName val="تعدادواگن بارگیری شده"/>
      <sheetName val="تعداد واگن وارده&amp;صادره"/>
      <sheetName val="تناژ وارده&amp;صادره "/>
      <sheetName val="تن کیلومتر وارده&amp;صادره "/>
      <sheetName val="ترانزیت نفتی و غیر نفتی"/>
      <sheetName val="ترانزیت "/>
      <sheetName val="کارکرد باري"/>
      <sheetName val="کارکرد مسافری"/>
      <sheetName val="ترتیب بار"/>
      <sheetName val="ترتیب مسافر"/>
    </sheetNames>
    <sheetDataSet>
      <sheetData sheetId="0"/>
      <sheetData sheetId="1"/>
      <sheetData sheetId="2">
        <row r="5">
          <cell r="AG5" t="str">
            <v>آذربايجان</v>
          </cell>
          <cell r="AH5">
            <v>22274</v>
          </cell>
          <cell r="AJ5" t="str">
            <v xml:space="preserve">فروردین </v>
          </cell>
          <cell r="AK5">
            <v>59.209000000000003</v>
          </cell>
        </row>
        <row r="6">
          <cell r="AG6" t="str">
            <v>اراك</v>
          </cell>
          <cell r="AH6">
            <v>28494</v>
          </cell>
          <cell r="AJ6" t="str">
            <v xml:space="preserve">اردیبهشت </v>
          </cell>
          <cell r="AK6">
            <v>62.302999999999997</v>
          </cell>
        </row>
        <row r="7">
          <cell r="AG7" t="str">
            <v>اصفهان</v>
          </cell>
          <cell r="AH7">
            <v>44510</v>
          </cell>
          <cell r="AJ7" t="str">
            <v>خرداد</v>
          </cell>
          <cell r="AK7">
            <v>57.341999999999999</v>
          </cell>
        </row>
        <row r="8">
          <cell r="AG8" t="str">
            <v>تهران</v>
          </cell>
          <cell r="AH8">
            <v>35925</v>
          </cell>
          <cell r="AJ8" t="str">
            <v>تیر</v>
          </cell>
          <cell r="AK8">
            <v>59.277000000000001</v>
          </cell>
        </row>
        <row r="9">
          <cell r="AG9" t="str">
            <v>جنوب</v>
          </cell>
          <cell r="AH9">
            <v>71151</v>
          </cell>
          <cell r="AJ9" t="str">
            <v>مرداد</v>
          </cell>
          <cell r="AK9">
            <v>60.466000000000001</v>
          </cell>
        </row>
        <row r="10">
          <cell r="AG10" t="str">
            <v>جنوبشرق</v>
          </cell>
          <cell r="AH10">
            <v>4981</v>
          </cell>
          <cell r="AJ10" t="str">
            <v>شهریور</v>
          </cell>
          <cell r="AK10">
            <v>59.850999999999999</v>
          </cell>
        </row>
        <row r="11">
          <cell r="AG11" t="str">
            <v>خراسان</v>
          </cell>
          <cell r="AH11">
            <v>53088</v>
          </cell>
          <cell r="AJ11" t="str">
            <v>مهر</v>
          </cell>
          <cell r="AK11">
            <v>61.497999999999998</v>
          </cell>
        </row>
        <row r="12">
          <cell r="AG12" t="str">
            <v>زاگرس</v>
          </cell>
          <cell r="AH12">
            <v>2710</v>
          </cell>
          <cell r="AJ12" t="str">
            <v>آبان</v>
          </cell>
          <cell r="AK12">
            <v>60.529000000000003</v>
          </cell>
        </row>
        <row r="13">
          <cell r="AG13" t="str">
            <v>شرق</v>
          </cell>
          <cell r="AH13">
            <v>96473</v>
          </cell>
          <cell r="AJ13" t="str">
            <v>آذر</v>
          </cell>
          <cell r="AK13">
            <v>56.921999999999997</v>
          </cell>
        </row>
        <row r="14">
          <cell r="AG14" t="str">
            <v>شمال</v>
          </cell>
          <cell r="AH14">
            <v>4139</v>
          </cell>
          <cell r="AJ14" t="str">
            <v>دی</v>
          </cell>
          <cell r="AK14">
            <v>56.942</v>
          </cell>
        </row>
        <row r="15">
          <cell r="AG15" t="str">
            <v>شمال2</v>
          </cell>
          <cell r="AH15">
            <v>19917</v>
          </cell>
          <cell r="AJ15" t="str">
            <v>بهمن</v>
          </cell>
          <cell r="AK15">
            <v>58.698999999999998</v>
          </cell>
        </row>
        <row r="16">
          <cell r="AG16" t="str">
            <v>شمالشرق</v>
          </cell>
          <cell r="AH16">
            <v>7795</v>
          </cell>
          <cell r="AJ16" t="str">
            <v>اسفند</v>
          </cell>
          <cell r="AK16">
            <v>58.085000000000001</v>
          </cell>
        </row>
        <row r="17">
          <cell r="AG17" t="str">
            <v>شمالشرق2</v>
          </cell>
          <cell r="AH17">
            <v>11574</v>
          </cell>
        </row>
        <row r="18">
          <cell r="AG18" t="str">
            <v>شمالغرب</v>
          </cell>
          <cell r="AH18">
            <v>5246</v>
          </cell>
        </row>
        <row r="19">
          <cell r="AG19" t="str">
            <v>غرب</v>
          </cell>
          <cell r="AH19">
            <v>2873</v>
          </cell>
        </row>
        <row r="20">
          <cell r="AG20" t="str">
            <v>فارس</v>
          </cell>
          <cell r="AH20">
            <v>6032</v>
          </cell>
        </row>
        <row r="21">
          <cell r="AG21" t="str">
            <v>قم</v>
          </cell>
          <cell r="AH21">
            <v>4199</v>
          </cell>
        </row>
        <row r="22">
          <cell r="AG22" t="str">
            <v>لرستان</v>
          </cell>
          <cell r="AH22">
            <v>2604</v>
          </cell>
        </row>
        <row r="23">
          <cell r="AG23" t="str">
            <v>هرمزگان</v>
          </cell>
          <cell r="AH23">
            <v>99414</v>
          </cell>
        </row>
        <row r="24">
          <cell r="AG24" t="str">
            <v>کرمان</v>
          </cell>
          <cell r="AH24">
            <v>24202</v>
          </cell>
        </row>
        <row r="25">
          <cell r="AG25" t="str">
            <v>يزد</v>
          </cell>
          <cell r="AH25">
            <v>163522</v>
          </cell>
        </row>
        <row r="26">
          <cell r="AG26" t="str">
            <v>توشه</v>
          </cell>
          <cell r="AH26">
            <v>0</v>
          </cell>
        </row>
        <row r="27">
          <cell r="AG27" t="str">
            <v xml:space="preserve"> حمل خودرو</v>
          </cell>
          <cell r="AH2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24CB-57AF-49F7-AE20-E60E91DAF1ED}">
  <sheetPr>
    <tabColor rgb="FF00B050"/>
  </sheetPr>
  <dimension ref="B3:AK69"/>
  <sheetViews>
    <sheetView rightToLeft="1" tabSelected="1" view="pageBreakPreview" zoomScale="91" zoomScaleNormal="100" zoomScaleSheetLayoutView="91" workbookViewId="0">
      <selection activeCell="N6" sqref="N6:N26"/>
    </sheetView>
  </sheetViews>
  <sheetFormatPr defaultColWidth="9" defaultRowHeight="14.25" x14ac:dyDescent="0.2"/>
  <cols>
    <col min="1" max="1" width="2.375" style="3" customWidth="1"/>
    <col min="2" max="2" width="14.75" style="3" customWidth="1"/>
    <col min="3" max="11" width="8.375" style="3" customWidth="1"/>
    <col min="12" max="13" width="9" style="3"/>
    <col min="14" max="15" width="9" style="3" customWidth="1"/>
    <col min="16" max="17" width="9" style="3"/>
    <col min="18" max="18" width="13.75" style="3" bestFit="1" customWidth="1"/>
    <col min="19" max="19" width="9" style="3"/>
    <col min="20" max="20" width="12.75" style="3" bestFit="1" customWidth="1"/>
    <col min="21" max="16384" width="9" style="3"/>
  </cols>
  <sheetData>
    <row r="3" spans="2:37" ht="19.5" customHeight="1" thickBot="1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r="4" spans="2:37" ht="15" customHeight="1" thickBot="1" x14ac:dyDescent="0.25">
      <c r="B4" s="4" t="s">
        <v>1</v>
      </c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 t="s">
        <v>3</v>
      </c>
    </row>
    <row r="5" spans="2:37" ht="21" customHeight="1" thickBot="1" x14ac:dyDescent="0.25">
      <c r="B5" s="9"/>
      <c r="C5" s="10" t="s">
        <v>4</v>
      </c>
      <c r="D5" s="10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2" t="s">
        <v>15</v>
      </c>
      <c r="O5" s="13"/>
      <c r="AG5" s="3" t="str">
        <f>B6</f>
        <v>آذربايجان</v>
      </c>
      <c r="AH5" s="14">
        <f>O6</f>
        <v>22274</v>
      </c>
      <c r="AJ5" s="3" t="s">
        <v>16</v>
      </c>
      <c r="AK5" s="3">
        <f>IF(C29=0,#N/A,C29)/1000</f>
        <v>59.209000000000003</v>
      </c>
    </row>
    <row r="6" spans="2:37" ht="16.5" customHeight="1" x14ac:dyDescent="0.2">
      <c r="B6" s="15" t="s">
        <v>17</v>
      </c>
      <c r="C6" s="16">
        <v>1726</v>
      </c>
      <c r="D6" s="17">
        <v>1488</v>
      </c>
      <c r="E6" s="18">
        <v>1555</v>
      </c>
      <c r="F6" s="19">
        <v>1497</v>
      </c>
      <c r="G6" s="19">
        <v>1979</v>
      </c>
      <c r="H6" s="19">
        <v>2312</v>
      </c>
      <c r="I6" s="19">
        <v>2424</v>
      </c>
      <c r="J6" s="19">
        <v>2228</v>
      </c>
      <c r="K6" s="19">
        <v>1837</v>
      </c>
      <c r="L6" s="19">
        <v>1698</v>
      </c>
      <c r="M6" s="19">
        <v>1826</v>
      </c>
      <c r="N6" s="20">
        <v>1704</v>
      </c>
      <c r="O6" s="21">
        <f t="shared" ref="O6:O26" si="0">SUM(C6:N6)</f>
        <v>22274</v>
      </c>
      <c r="AG6" s="3" t="str">
        <f t="shared" ref="AG6:AG27" si="1">B7</f>
        <v>اراك</v>
      </c>
      <c r="AH6" s="14">
        <f t="shared" ref="AH6:AH27" si="2">O7</f>
        <v>28494</v>
      </c>
      <c r="AJ6" s="3" t="s">
        <v>18</v>
      </c>
      <c r="AK6" s="3">
        <f>IF(D29=0,#N/A,D29)/1000</f>
        <v>62.302999999999997</v>
      </c>
    </row>
    <row r="7" spans="2:37" ht="16.5" customHeight="1" x14ac:dyDescent="0.2">
      <c r="B7" s="15" t="s">
        <v>19</v>
      </c>
      <c r="C7" s="16">
        <v>1425</v>
      </c>
      <c r="D7" s="22">
        <v>1826</v>
      </c>
      <c r="E7" s="18">
        <v>2830</v>
      </c>
      <c r="F7" s="19">
        <v>2775</v>
      </c>
      <c r="G7" s="19">
        <v>2839</v>
      </c>
      <c r="H7" s="19">
        <v>2135</v>
      </c>
      <c r="I7" s="19">
        <v>2807</v>
      </c>
      <c r="J7" s="19">
        <v>2575</v>
      </c>
      <c r="K7" s="19">
        <v>2531</v>
      </c>
      <c r="L7" s="19">
        <v>2109</v>
      </c>
      <c r="M7" s="19">
        <v>1927</v>
      </c>
      <c r="N7" s="20">
        <v>2715</v>
      </c>
      <c r="O7" s="21">
        <f t="shared" si="0"/>
        <v>28494</v>
      </c>
      <c r="AG7" s="3" t="str">
        <f t="shared" si="1"/>
        <v>اصفهان</v>
      </c>
      <c r="AH7" s="14">
        <f t="shared" si="2"/>
        <v>44510</v>
      </c>
      <c r="AJ7" s="3" t="s">
        <v>6</v>
      </c>
      <c r="AK7" s="3">
        <f>IF(E29=0,#N/A,E29)/1000</f>
        <v>57.341999999999999</v>
      </c>
    </row>
    <row r="8" spans="2:37" ht="16.5" customHeight="1" x14ac:dyDescent="0.2">
      <c r="B8" s="15" t="s">
        <v>20</v>
      </c>
      <c r="C8" s="16">
        <v>4052</v>
      </c>
      <c r="D8" s="22">
        <v>4323</v>
      </c>
      <c r="E8" s="18">
        <v>4159</v>
      </c>
      <c r="F8" s="19">
        <v>3850</v>
      </c>
      <c r="G8" s="19">
        <v>3882</v>
      </c>
      <c r="H8" s="19">
        <v>2890</v>
      </c>
      <c r="I8" s="19">
        <v>3425</v>
      </c>
      <c r="J8" s="19">
        <v>3887</v>
      </c>
      <c r="K8" s="19">
        <v>3556</v>
      </c>
      <c r="L8" s="19">
        <v>3824</v>
      </c>
      <c r="M8" s="19">
        <v>3457</v>
      </c>
      <c r="N8" s="20">
        <v>3205</v>
      </c>
      <c r="O8" s="21">
        <f t="shared" si="0"/>
        <v>44510</v>
      </c>
      <c r="AG8" s="3" t="str">
        <f t="shared" si="1"/>
        <v>تهران</v>
      </c>
      <c r="AH8" s="14">
        <f t="shared" si="2"/>
        <v>35925</v>
      </c>
      <c r="AJ8" s="3" t="s">
        <v>21</v>
      </c>
      <c r="AK8" s="3">
        <f>IF(F29=0,#N/A,F29)/1000</f>
        <v>59.277000000000001</v>
      </c>
    </row>
    <row r="9" spans="2:37" ht="16.5" customHeight="1" x14ac:dyDescent="0.2">
      <c r="B9" s="23" t="s">
        <v>22</v>
      </c>
      <c r="C9" s="24">
        <v>3010</v>
      </c>
      <c r="D9" s="25">
        <v>2865</v>
      </c>
      <c r="E9" s="18">
        <v>2784</v>
      </c>
      <c r="F9" s="26">
        <v>2832</v>
      </c>
      <c r="G9" s="26">
        <v>3161</v>
      </c>
      <c r="H9" s="26">
        <v>3999</v>
      </c>
      <c r="I9" s="26">
        <v>3564</v>
      </c>
      <c r="J9" s="26">
        <v>2921</v>
      </c>
      <c r="K9" s="26">
        <v>2939</v>
      </c>
      <c r="L9" s="26">
        <v>2922</v>
      </c>
      <c r="M9" s="26">
        <v>2868</v>
      </c>
      <c r="N9" s="27">
        <v>2060</v>
      </c>
      <c r="O9" s="21">
        <f t="shared" si="0"/>
        <v>35925</v>
      </c>
      <c r="AG9" s="3" t="str">
        <f t="shared" si="1"/>
        <v>جنوب</v>
      </c>
      <c r="AH9" s="14">
        <f t="shared" si="2"/>
        <v>71151</v>
      </c>
      <c r="AJ9" s="3" t="s">
        <v>8</v>
      </c>
      <c r="AK9" s="3">
        <f>IF(G29=0,#N/A,G29)/1000</f>
        <v>60.466000000000001</v>
      </c>
    </row>
    <row r="10" spans="2:37" ht="16.5" customHeight="1" x14ac:dyDescent="0.2">
      <c r="B10" s="15" t="s">
        <v>23</v>
      </c>
      <c r="C10" s="16">
        <v>7567</v>
      </c>
      <c r="D10" s="17">
        <v>6820</v>
      </c>
      <c r="E10" s="18">
        <v>5266</v>
      </c>
      <c r="F10" s="19">
        <v>6027</v>
      </c>
      <c r="G10" s="19">
        <v>3765</v>
      </c>
      <c r="H10" s="19">
        <v>4362</v>
      </c>
      <c r="I10" s="19">
        <v>5965</v>
      </c>
      <c r="J10" s="19">
        <v>5780</v>
      </c>
      <c r="K10" s="19">
        <v>6142</v>
      </c>
      <c r="L10" s="19">
        <v>6529</v>
      </c>
      <c r="M10" s="19">
        <v>6124</v>
      </c>
      <c r="N10" s="20">
        <v>6804</v>
      </c>
      <c r="O10" s="21">
        <f t="shared" si="0"/>
        <v>71151</v>
      </c>
      <c r="AG10" s="3" t="str">
        <f t="shared" si="1"/>
        <v>جنوبشرق</v>
      </c>
      <c r="AH10" s="14">
        <f t="shared" si="2"/>
        <v>4981</v>
      </c>
      <c r="AJ10" s="3" t="s">
        <v>24</v>
      </c>
      <c r="AK10" s="3">
        <f>IF(H29=0,#N/A,H29)/1000</f>
        <v>59.850999999999999</v>
      </c>
    </row>
    <row r="11" spans="2:37" ht="16.5" customHeight="1" x14ac:dyDescent="0.2">
      <c r="B11" s="15" t="s">
        <v>25</v>
      </c>
      <c r="C11" s="16">
        <v>301</v>
      </c>
      <c r="D11" s="17">
        <v>966</v>
      </c>
      <c r="E11" s="18">
        <v>862</v>
      </c>
      <c r="F11" s="19">
        <v>660</v>
      </c>
      <c r="G11" s="19">
        <v>469</v>
      </c>
      <c r="H11" s="19">
        <v>352</v>
      </c>
      <c r="I11" s="19">
        <v>242</v>
      </c>
      <c r="J11" s="19">
        <v>310</v>
      </c>
      <c r="K11" s="19">
        <v>219</v>
      </c>
      <c r="L11" s="19">
        <v>222</v>
      </c>
      <c r="M11" s="19">
        <v>244</v>
      </c>
      <c r="N11" s="20">
        <v>134</v>
      </c>
      <c r="O11" s="21">
        <f>SUM(C11:N11)</f>
        <v>4981</v>
      </c>
      <c r="AG11" s="3" t="str">
        <f t="shared" si="1"/>
        <v>خراسان</v>
      </c>
      <c r="AH11" s="14">
        <f t="shared" si="2"/>
        <v>53088</v>
      </c>
      <c r="AJ11" s="3" t="s">
        <v>10</v>
      </c>
      <c r="AK11" s="3">
        <f>IF(I29=0,#N/A,I29)/1000</f>
        <v>61.497999999999998</v>
      </c>
    </row>
    <row r="12" spans="2:37" ht="16.5" customHeight="1" x14ac:dyDescent="0.2">
      <c r="B12" s="15" t="s">
        <v>26</v>
      </c>
      <c r="C12" s="16">
        <v>5447</v>
      </c>
      <c r="D12" s="22">
        <v>5791</v>
      </c>
      <c r="E12" s="18">
        <v>4992</v>
      </c>
      <c r="F12" s="19">
        <v>4864</v>
      </c>
      <c r="G12" s="19">
        <v>4791</v>
      </c>
      <c r="H12" s="19">
        <v>3888</v>
      </c>
      <c r="I12" s="19">
        <v>4505</v>
      </c>
      <c r="J12" s="19">
        <v>4090</v>
      </c>
      <c r="K12" s="19">
        <v>3819</v>
      </c>
      <c r="L12" s="19">
        <v>3525</v>
      </c>
      <c r="M12" s="19">
        <v>4026</v>
      </c>
      <c r="N12" s="20">
        <v>3350</v>
      </c>
      <c r="O12" s="21">
        <f t="shared" si="0"/>
        <v>53088</v>
      </c>
      <c r="AG12" s="3" t="str">
        <f t="shared" si="1"/>
        <v>زاگرس</v>
      </c>
      <c r="AH12" s="14">
        <f t="shared" si="2"/>
        <v>2710</v>
      </c>
      <c r="AJ12" s="3" t="s">
        <v>11</v>
      </c>
      <c r="AK12" s="3">
        <f>IF(J29=0,#N/A,J29)/1000</f>
        <v>60.529000000000003</v>
      </c>
    </row>
    <row r="13" spans="2:37" ht="16.5" customHeight="1" x14ac:dyDescent="0.2">
      <c r="B13" s="15" t="s">
        <v>27</v>
      </c>
      <c r="C13" s="16">
        <v>52</v>
      </c>
      <c r="D13" s="22">
        <v>417</v>
      </c>
      <c r="E13" s="18">
        <v>472</v>
      </c>
      <c r="F13" s="19">
        <v>135</v>
      </c>
      <c r="G13" s="19">
        <v>306</v>
      </c>
      <c r="H13" s="19">
        <v>296</v>
      </c>
      <c r="I13" s="19">
        <v>289</v>
      </c>
      <c r="J13" s="19">
        <v>275</v>
      </c>
      <c r="K13" s="19">
        <v>141</v>
      </c>
      <c r="L13" s="19">
        <v>143</v>
      </c>
      <c r="M13" s="19">
        <v>128</v>
      </c>
      <c r="N13" s="20">
        <v>56</v>
      </c>
      <c r="O13" s="21">
        <f t="shared" si="0"/>
        <v>2710</v>
      </c>
      <c r="AG13" s="3" t="str">
        <f t="shared" si="1"/>
        <v>شرق</v>
      </c>
      <c r="AH13" s="14">
        <f t="shared" si="2"/>
        <v>96473</v>
      </c>
      <c r="AJ13" s="3" t="s">
        <v>12</v>
      </c>
      <c r="AK13" s="3">
        <f>IF(K29=0,#N/A,K29)/1000</f>
        <v>56.921999999999997</v>
      </c>
    </row>
    <row r="14" spans="2:37" ht="16.5" customHeight="1" x14ac:dyDescent="0.2">
      <c r="B14" s="15" t="s">
        <v>28</v>
      </c>
      <c r="C14" s="16">
        <v>7898</v>
      </c>
      <c r="D14" s="17">
        <v>7438</v>
      </c>
      <c r="E14" s="18">
        <v>6580</v>
      </c>
      <c r="F14" s="19">
        <v>7456</v>
      </c>
      <c r="G14" s="19">
        <v>8647</v>
      </c>
      <c r="H14" s="19">
        <v>9120</v>
      </c>
      <c r="I14" s="19">
        <v>9507</v>
      </c>
      <c r="J14" s="19">
        <v>8901</v>
      </c>
      <c r="K14" s="19">
        <v>7714</v>
      </c>
      <c r="L14" s="19">
        <v>7634</v>
      </c>
      <c r="M14" s="19">
        <v>6431</v>
      </c>
      <c r="N14" s="20">
        <v>9147</v>
      </c>
      <c r="O14" s="21">
        <f t="shared" si="0"/>
        <v>96473</v>
      </c>
      <c r="T14" s="14"/>
      <c r="AG14" s="3" t="str">
        <f t="shared" si="1"/>
        <v>شمال</v>
      </c>
      <c r="AH14" s="14">
        <f t="shared" si="2"/>
        <v>4139</v>
      </c>
      <c r="AJ14" s="3" t="s">
        <v>29</v>
      </c>
      <c r="AK14" s="3">
        <f>IF(L29=0,#N/A,L29)/1000</f>
        <v>56.942</v>
      </c>
    </row>
    <row r="15" spans="2:37" ht="16.5" customHeight="1" x14ac:dyDescent="0.2">
      <c r="B15" s="15" t="s">
        <v>30</v>
      </c>
      <c r="C15" s="16">
        <v>136</v>
      </c>
      <c r="D15" s="17">
        <v>273</v>
      </c>
      <c r="E15" s="18">
        <v>379</v>
      </c>
      <c r="F15" s="19">
        <v>393</v>
      </c>
      <c r="G15" s="19">
        <v>327</v>
      </c>
      <c r="H15" s="19">
        <v>266</v>
      </c>
      <c r="I15" s="19">
        <v>320</v>
      </c>
      <c r="J15" s="19">
        <v>423</v>
      </c>
      <c r="K15" s="19">
        <v>391</v>
      </c>
      <c r="L15" s="19">
        <v>361</v>
      </c>
      <c r="M15" s="19">
        <v>471</v>
      </c>
      <c r="N15" s="20">
        <v>399</v>
      </c>
      <c r="O15" s="21">
        <f t="shared" si="0"/>
        <v>4139</v>
      </c>
      <c r="AG15" s="3" t="str">
        <f t="shared" si="1"/>
        <v>شمال2</v>
      </c>
      <c r="AH15" s="14">
        <f t="shared" si="2"/>
        <v>19917</v>
      </c>
      <c r="AJ15" s="3" t="s">
        <v>14</v>
      </c>
      <c r="AK15" s="3">
        <f>IF(M29=0,#N/A,M29)/1000</f>
        <v>58.698999999999998</v>
      </c>
    </row>
    <row r="16" spans="2:37" ht="16.5" customHeight="1" x14ac:dyDescent="0.2">
      <c r="B16" s="15" t="s">
        <v>31</v>
      </c>
      <c r="C16" s="16">
        <v>1381</v>
      </c>
      <c r="D16" s="17">
        <v>1344</v>
      </c>
      <c r="E16" s="18">
        <v>681</v>
      </c>
      <c r="F16" s="19">
        <v>1476</v>
      </c>
      <c r="G16" s="19">
        <v>1472</v>
      </c>
      <c r="H16" s="19">
        <v>1503</v>
      </c>
      <c r="I16" s="19">
        <v>1443</v>
      </c>
      <c r="J16" s="19">
        <v>2005</v>
      </c>
      <c r="K16" s="19">
        <v>2039</v>
      </c>
      <c r="L16" s="19">
        <v>2109</v>
      </c>
      <c r="M16" s="19">
        <v>2110</v>
      </c>
      <c r="N16" s="20">
        <v>2354</v>
      </c>
      <c r="O16" s="21">
        <f t="shared" si="0"/>
        <v>19917</v>
      </c>
      <c r="AG16" s="3" t="str">
        <f t="shared" si="1"/>
        <v>شمالشرق</v>
      </c>
      <c r="AH16" s="14">
        <f t="shared" si="2"/>
        <v>7795</v>
      </c>
      <c r="AJ16" s="3" t="s">
        <v>15</v>
      </c>
      <c r="AK16" s="3">
        <f>IF(N29=0,#N/A,N29)/1000</f>
        <v>58.085000000000001</v>
      </c>
    </row>
    <row r="17" spans="2:34" ht="16.5" customHeight="1" x14ac:dyDescent="0.2">
      <c r="B17" s="15" t="s">
        <v>32</v>
      </c>
      <c r="C17" s="16">
        <v>544</v>
      </c>
      <c r="D17" s="22">
        <v>800</v>
      </c>
      <c r="E17" s="18">
        <v>799</v>
      </c>
      <c r="F17" s="19">
        <v>749</v>
      </c>
      <c r="G17" s="19">
        <v>746</v>
      </c>
      <c r="H17" s="19">
        <v>667</v>
      </c>
      <c r="I17" s="19">
        <v>696</v>
      </c>
      <c r="J17" s="19">
        <v>597</v>
      </c>
      <c r="K17" s="19">
        <v>647</v>
      </c>
      <c r="L17" s="19">
        <v>559</v>
      </c>
      <c r="M17" s="19">
        <v>483</v>
      </c>
      <c r="N17" s="20">
        <v>508</v>
      </c>
      <c r="O17" s="21">
        <f t="shared" si="0"/>
        <v>7795</v>
      </c>
      <c r="AG17" s="3" t="str">
        <f t="shared" si="1"/>
        <v>شمالشرق2</v>
      </c>
      <c r="AH17" s="14">
        <f t="shared" si="2"/>
        <v>11574</v>
      </c>
    </row>
    <row r="18" spans="2:34" ht="16.5" customHeight="1" x14ac:dyDescent="0.2">
      <c r="B18" s="28" t="s">
        <v>33</v>
      </c>
      <c r="C18" s="16">
        <v>624</v>
      </c>
      <c r="D18" s="17">
        <v>947</v>
      </c>
      <c r="E18" s="18">
        <v>1144</v>
      </c>
      <c r="F18" s="19">
        <v>886</v>
      </c>
      <c r="G18" s="19">
        <v>942</v>
      </c>
      <c r="H18" s="19">
        <v>802</v>
      </c>
      <c r="I18" s="19">
        <v>759</v>
      </c>
      <c r="J18" s="19">
        <v>977</v>
      </c>
      <c r="K18" s="19">
        <v>971</v>
      </c>
      <c r="L18" s="19">
        <v>1105</v>
      </c>
      <c r="M18" s="19">
        <v>1307</v>
      </c>
      <c r="N18" s="20">
        <v>1110</v>
      </c>
      <c r="O18" s="21">
        <f t="shared" si="0"/>
        <v>11574</v>
      </c>
      <c r="AG18" s="3" t="str">
        <f t="shared" si="1"/>
        <v>شمالغرب</v>
      </c>
      <c r="AH18" s="14">
        <f t="shared" si="2"/>
        <v>5246</v>
      </c>
    </row>
    <row r="19" spans="2:34" ht="16.5" customHeight="1" x14ac:dyDescent="0.2">
      <c r="B19" s="29" t="s">
        <v>34</v>
      </c>
      <c r="C19" s="30">
        <v>170</v>
      </c>
      <c r="D19" s="22">
        <v>260</v>
      </c>
      <c r="E19" s="18">
        <v>137</v>
      </c>
      <c r="F19" s="19">
        <v>264</v>
      </c>
      <c r="G19" s="19">
        <v>665</v>
      </c>
      <c r="H19" s="19">
        <v>264</v>
      </c>
      <c r="I19" s="19">
        <v>437</v>
      </c>
      <c r="J19" s="19">
        <v>559</v>
      </c>
      <c r="K19" s="19">
        <v>647</v>
      </c>
      <c r="L19" s="19">
        <v>412</v>
      </c>
      <c r="M19" s="19">
        <v>486</v>
      </c>
      <c r="N19" s="20">
        <v>945</v>
      </c>
      <c r="O19" s="21">
        <f t="shared" si="0"/>
        <v>5246</v>
      </c>
      <c r="AG19" s="3" t="str">
        <f t="shared" si="1"/>
        <v>غرب</v>
      </c>
      <c r="AH19" s="14">
        <f t="shared" si="2"/>
        <v>2873</v>
      </c>
    </row>
    <row r="20" spans="2:34" ht="16.5" customHeight="1" x14ac:dyDescent="0.2">
      <c r="B20" s="28" t="s">
        <v>35</v>
      </c>
      <c r="C20" s="16">
        <v>207</v>
      </c>
      <c r="D20" s="17">
        <v>484</v>
      </c>
      <c r="E20" s="18">
        <v>149</v>
      </c>
      <c r="F20" s="19">
        <v>316</v>
      </c>
      <c r="G20" s="19">
        <v>654</v>
      </c>
      <c r="H20" s="19">
        <v>340</v>
      </c>
      <c r="I20" s="19">
        <v>100</v>
      </c>
      <c r="J20" s="19">
        <v>178</v>
      </c>
      <c r="K20" s="19">
        <v>175</v>
      </c>
      <c r="L20" s="19">
        <v>125</v>
      </c>
      <c r="M20" s="19">
        <v>103</v>
      </c>
      <c r="N20" s="20">
        <v>42</v>
      </c>
      <c r="O20" s="21">
        <f t="shared" si="0"/>
        <v>2873</v>
      </c>
      <c r="AG20" s="3" t="str">
        <f t="shared" si="1"/>
        <v>فارس</v>
      </c>
      <c r="AH20" s="14">
        <f t="shared" si="2"/>
        <v>6032</v>
      </c>
    </row>
    <row r="21" spans="2:34" ht="16.5" customHeight="1" x14ac:dyDescent="0.2">
      <c r="B21" s="15" t="s">
        <v>36</v>
      </c>
      <c r="C21" s="16">
        <v>452</v>
      </c>
      <c r="D21" s="31">
        <v>881</v>
      </c>
      <c r="E21" s="18">
        <v>58</v>
      </c>
      <c r="F21" s="19">
        <v>704</v>
      </c>
      <c r="G21" s="19">
        <v>560</v>
      </c>
      <c r="H21" s="19">
        <v>508</v>
      </c>
      <c r="I21" s="19">
        <v>404</v>
      </c>
      <c r="J21" s="19">
        <v>253</v>
      </c>
      <c r="K21" s="19">
        <v>337</v>
      </c>
      <c r="L21" s="19">
        <v>282</v>
      </c>
      <c r="M21" s="19">
        <v>806</v>
      </c>
      <c r="N21" s="20">
        <v>787</v>
      </c>
      <c r="O21" s="21">
        <f t="shared" si="0"/>
        <v>6032</v>
      </c>
      <c r="AG21" s="3" t="str">
        <f t="shared" si="1"/>
        <v>قم</v>
      </c>
      <c r="AH21" s="14">
        <f t="shared" si="2"/>
        <v>4199</v>
      </c>
    </row>
    <row r="22" spans="2:34" ht="16.5" customHeight="1" x14ac:dyDescent="0.2">
      <c r="B22" s="15" t="s">
        <v>37</v>
      </c>
      <c r="C22" s="32">
        <v>340</v>
      </c>
      <c r="D22" s="30">
        <v>249</v>
      </c>
      <c r="E22" s="18">
        <v>418</v>
      </c>
      <c r="F22" s="33">
        <v>477</v>
      </c>
      <c r="G22" s="33">
        <v>459</v>
      </c>
      <c r="H22" s="33">
        <v>291</v>
      </c>
      <c r="I22" s="33">
        <v>302</v>
      </c>
      <c r="J22" s="33">
        <v>466</v>
      </c>
      <c r="K22" s="33">
        <v>274</v>
      </c>
      <c r="L22" s="33">
        <v>213</v>
      </c>
      <c r="M22" s="33">
        <v>290</v>
      </c>
      <c r="N22" s="34">
        <v>420</v>
      </c>
      <c r="O22" s="21">
        <f t="shared" si="0"/>
        <v>4199</v>
      </c>
      <c r="AG22" s="3" t="str">
        <f t="shared" si="1"/>
        <v>لرستان</v>
      </c>
      <c r="AH22" s="14">
        <f t="shared" si="2"/>
        <v>2604</v>
      </c>
    </row>
    <row r="23" spans="2:34" ht="16.5" customHeight="1" x14ac:dyDescent="0.2">
      <c r="B23" s="29" t="s">
        <v>38</v>
      </c>
      <c r="C23" s="30">
        <v>194</v>
      </c>
      <c r="D23" s="31">
        <v>302</v>
      </c>
      <c r="E23" s="18">
        <v>151</v>
      </c>
      <c r="F23" s="19">
        <v>155</v>
      </c>
      <c r="G23" s="19">
        <v>154</v>
      </c>
      <c r="H23" s="19">
        <v>141</v>
      </c>
      <c r="I23" s="19">
        <v>213</v>
      </c>
      <c r="J23" s="19">
        <v>183</v>
      </c>
      <c r="K23" s="19">
        <v>145</v>
      </c>
      <c r="L23" s="19">
        <v>335</v>
      </c>
      <c r="M23" s="19">
        <v>446</v>
      </c>
      <c r="N23" s="20">
        <v>185</v>
      </c>
      <c r="O23" s="21">
        <f t="shared" si="0"/>
        <v>2604</v>
      </c>
      <c r="AG23" s="3" t="str">
        <f t="shared" si="1"/>
        <v>هرمزگان</v>
      </c>
      <c r="AH23" s="14">
        <f t="shared" si="2"/>
        <v>99414</v>
      </c>
    </row>
    <row r="24" spans="2:34" ht="16.5" customHeight="1" x14ac:dyDescent="0.2">
      <c r="B24" s="15" t="s">
        <v>39</v>
      </c>
      <c r="C24" s="16">
        <v>8414</v>
      </c>
      <c r="D24" s="17">
        <v>9488</v>
      </c>
      <c r="E24" s="18">
        <v>8641</v>
      </c>
      <c r="F24" s="19">
        <v>9134</v>
      </c>
      <c r="G24" s="19">
        <v>8614</v>
      </c>
      <c r="H24" s="19">
        <v>9095</v>
      </c>
      <c r="I24" s="19">
        <v>8783</v>
      </c>
      <c r="J24" s="19">
        <v>7100</v>
      </c>
      <c r="K24" s="19">
        <v>5866</v>
      </c>
      <c r="L24" s="19">
        <v>7451</v>
      </c>
      <c r="M24" s="19">
        <v>8891</v>
      </c>
      <c r="N24" s="20">
        <v>7937</v>
      </c>
      <c r="O24" s="21">
        <f t="shared" si="0"/>
        <v>99414</v>
      </c>
      <c r="AG24" s="3" t="str">
        <f t="shared" si="1"/>
        <v>کرمان</v>
      </c>
      <c r="AH24" s="14">
        <f t="shared" si="2"/>
        <v>24202</v>
      </c>
    </row>
    <row r="25" spans="2:34" ht="16.5" customHeight="1" x14ac:dyDescent="0.2">
      <c r="B25" s="15" t="s">
        <v>40</v>
      </c>
      <c r="C25" s="32">
        <v>1296</v>
      </c>
      <c r="D25" s="30">
        <v>1504</v>
      </c>
      <c r="E25" s="18">
        <v>1735</v>
      </c>
      <c r="F25" s="19">
        <v>2049</v>
      </c>
      <c r="G25" s="19">
        <v>1667</v>
      </c>
      <c r="H25" s="19">
        <v>2570</v>
      </c>
      <c r="I25" s="19">
        <v>2227</v>
      </c>
      <c r="J25" s="19">
        <v>2557</v>
      </c>
      <c r="K25" s="19">
        <v>2754</v>
      </c>
      <c r="L25" s="19">
        <v>2232</v>
      </c>
      <c r="M25" s="19">
        <v>2269</v>
      </c>
      <c r="N25" s="20">
        <v>1342</v>
      </c>
      <c r="O25" s="21">
        <f t="shared" si="0"/>
        <v>24202</v>
      </c>
      <c r="R25" s="35"/>
      <c r="AG25" s="3" t="str">
        <f t="shared" si="1"/>
        <v>يزد</v>
      </c>
      <c r="AH25" s="14">
        <f t="shared" si="2"/>
        <v>163522</v>
      </c>
    </row>
    <row r="26" spans="2:34" ht="16.5" customHeight="1" x14ac:dyDescent="0.2">
      <c r="B26" s="15" t="s">
        <v>41</v>
      </c>
      <c r="C26" s="16">
        <v>13973</v>
      </c>
      <c r="D26" s="31">
        <v>13837</v>
      </c>
      <c r="E26" s="18">
        <v>13550</v>
      </c>
      <c r="F26" s="19">
        <v>12578</v>
      </c>
      <c r="G26" s="19">
        <v>14367</v>
      </c>
      <c r="H26" s="33">
        <v>14050</v>
      </c>
      <c r="I26" s="33">
        <v>13086</v>
      </c>
      <c r="J26" s="33">
        <v>14264</v>
      </c>
      <c r="K26" s="33">
        <v>13778</v>
      </c>
      <c r="L26" s="33">
        <v>13152</v>
      </c>
      <c r="M26" s="33">
        <v>14006</v>
      </c>
      <c r="N26" s="34">
        <v>12881</v>
      </c>
      <c r="O26" s="21">
        <f t="shared" si="0"/>
        <v>163522</v>
      </c>
      <c r="AG26" s="3" t="str">
        <f t="shared" si="1"/>
        <v>توشه</v>
      </c>
      <c r="AH26" s="14">
        <f t="shared" si="2"/>
        <v>0</v>
      </c>
    </row>
    <row r="27" spans="2:34" ht="16.5" customHeight="1" x14ac:dyDescent="0.2">
      <c r="B27" s="29" t="s">
        <v>42</v>
      </c>
      <c r="C27" s="36" t="s">
        <v>43</v>
      </c>
      <c r="D27" s="37" t="s">
        <v>43</v>
      </c>
      <c r="E27" s="37" t="s">
        <v>43</v>
      </c>
      <c r="F27" s="38" t="s">
        <v>43</v>
      </c>
      <c r="G27" s="38" t="s">
        <v>43</v>
      </c>
      <c r="H27" s="38" t="s">
        <v>43</v>
      </c>
      <c r="I27" s="38" t="s">
        <v>43</v>
      </c>
      <c r="J27" s="38" t="s">
        <v>43</v>
      </c>
      <c r="K27" s="38" t="s">
        <v>43</v>
      </c>
      <c r="L27" s="38" t="s">
        <v>43</v>
      </c>
      <c r="M27" s="38" t="s">
        <v>43</v>
      </c>
      <c r="N27" s="39" t="s">
        <v>43</v>
      </c>
      <c r="O27" s="21">
        <f>SUM(C27:N27)</f>
        <v>0</v>
      </c>
      <c r="AG27" s="3" t="str">
        <f t="shared" si="1"/>
        <v xml:space="preserve"> حمل خودرو</v>
      </c>
      <c r="AH27" s="14">
        <f t="shared" si="2"/>
        <v>0</v>
      </c>
    </row>
    <row r="28" spans="2:34" ht="16.5" customHeight="1" thickBot="1" x14ac:dyDescent="0.25">
      <c r="B28" s="40" t="s">
        <v>44</v>
      </c>
      <c r="C28" s="41" t="s">
        <v>43</v>
      </c>
      <c r="D28" s="39" t="s">
        <v>43</v>
      </c>
      <c r="E28" s="39" t="s">
        <v>43</v>
      </c>
      <c r="F28" s="42" t="s">
        <v>43</v>
      </c>
      <c r="G28" s="42" t="s">
        <v>43</v>
      </c>
      <c r="H28" s="42" t="s">
        <v>43</v>
      </c>
      <c r="I28" s="42" t="s">
        <v>43</v>
      </c>
      <c r="J28" s="42" t="s">
        <v>43</v>
      </c>
      <c r="K28" s="42" t="s">
        <v>43</v>
      </c>
      <c r="L28" s="42" t="s">
        <v>43</v>
      </c>
      <c r="M28" s="42" t="s">
        <v>43</v>
      </c>
      <c r="N28" s="43" t="s">
        <v>43</v>
      </c>
      <c r="O28" s="21">
        <f>SUM(C28:N28)</f>
        <v>0</v>
      </c>
    </row>
    <row r="29" spans="2:34" ht="21" customHeight="1" thickBot="1" x14ac:dyDescent="0.25">
      <c r="B29" s="44" t="s">
        <v>3</v>
      </c>
      <c r="C29" s="45">
        <f t="shared" ref="C29:N29" si="3">SUM(C6:C28)</f>
        <v>59209</v>
      </c>
      <c r="D29" s="45">
        <f t="shared" si="3"/>
        <v>62303</v>
      </c>
      <c r="E29" s="45">
        <f t="shared" si="3"/>
        <v>57342</v>
      </c>
      <c r="F29" s="45">
        <f t="shared" si="3"/>
        <v>59277</v>
      </c>
      <c r="G29" s="45">
        <f t="shared" si="3"/>
        <v>60466</v>
      </c>
      <c r="H29" s="45">
        <f t="shared" si="3"/>
        <v>59851</v>
      </c>
      <c r="I29" s="45">
        <f>SUM(I6:I28)</f>
        <v>61498</v>
      </c>
      <c r="J29" s="45">
        <f t="shared" si="3"/>
        <v>60529</v>
      </c>
      <c r="K29" s="45">
        <f t="shared" si="3"/>
        <v>56922</v>
      </c>
      <c r="L29" s="45">
        <f t="shared" si="3"/>
        <v>56942</v>
      </c>
      <c r="M29" s="45">
        <f t="shared" si="3"/>
        <v>58699</v>
      </c>
      <c r="N29" s="45">
        <f t="shared" si="3"/>
        <v>58085</v>
      </c>
      <c r="O29" s="46">
        <f>SUM(O6:O28)</f>
        <v>711123</v>
      </c>
      <c r="Q29" s="35"/>
    </row>
    <row r="30" spans="2:34" ht="18" hidden="1" customHeight="1" x14ac:dyDescent="0.2">
      <c r="B30" s="47" t="s">
        <v>45</v>
      </c>
      <c r="C30" s="47"/>
      <c r="D30" s="47"/>
      <c r="E30" s="47"/>
      <c r="F30" s="47"/>
      <c r="G30" s="47"/>
      <c r="H30" s="47"/>
      <c r="I30" s="47"/>
      <c r="J30" s="47"/>
      <c r="K30" s="2"/>
      <c r="L30" s="2"/>
      <c r="M30" s="2"/>
      <c r="N30" s="2"/>
      <c r="O30" s="2"/>
    </row>
    <row r="31" spans="2:34" ht="16.5" customHeight="1" x14ac:dyDescent="0.2">
      <c r="B31" s="48" t="s">
        <v>46</v>
      </c>
      <c r="C31" s="48"/>
      <c r="D31" s="48"/>
      <c r="E31" s="48"/>
      <c r="F31" s="48"/>
      <c r="G31" s="48"/>
      <c r="H31" s="48"/>
      <c r="I31" s="48"/>
      <c r="O31" s="35"/>
    </row>
    <row r="32" spans="2:34" ht="15" hidden="1" customHeight="1" x14ac:dyDescent="0.2">
      <c r="B32" s="49" t="s">
        <v>47</v>
      </c>
      <c r="C32" s="49"/>
      <c r="D32" s="49"/>
      <c r="E32" s="49"/>
      <c r="F32" s="49"/>
      <c r="G32" s="49"/>
      <c r="H32" s="49"/>
      <c r="I32" s="49"/>
      <c r="J32" s="49"/>
    </row>
    <row r="33" spans="2:15" ht="43.5" customHeight="1" x14ac:dyDescent="0.2">
      <c r="B33" s="50" t="s">
        <v>48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5" spans="2:15" x14ac:dyDescent="0.2">
      <c r="C35" s="52"/>
    </row>
    <row r="39" spans="2:15" x14ac:dyDescent="0.2">
      <c r="I39" s="14"/>
      <c r="J39" s="14"/>
    </row>
    <row r="40" spans="2:15" ht="28.5" x14ac:dyDescent="0.2">
      <c r="B40" s="3" t="s">
        <v>49</v>
      </c>
      <c r="C40" s="52">
        <v>0.49853009259259262</v>
      </c>
      <c r="D40" s="3" t="s">
        <v>50</v>
      </c>
      <c r="E40" s="3" t="s">
        <v>51</v>
      </c>
      <c r="F40" s="3" t="s">
        <v>52</v>
      </c>
    </row>
    <row r="41" spans="2:15" x14ac:dyDescent="0.2">
      <c r="B41" s="3" t="s">
        <v>53</v>
      </c>
    </row>
    <row r="42" spans="2:15" ht="42.75" x14ac:dyDescent="0.2">
      <c r="B42" s="3" t="s">
        <v>54</v>
      </c>
    </row>
    <row r="43" spans="2:15" ht="128.25" x14ac:dyDescent="0.2"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</row>
    <row r="45" spans="2:15" ht="42.75" x14ac:dyDescent="0.2">
      <c r="B45" s="3" t="s">
        <v>60</v>
      </c>
      <c r="C45" s="3" t="s">
        <v>61</v>
      </c>
      <c r="D45" s="3" t="s">
        <v>62</v>
      </c>
      <c r="E45" s="3" t="s">
        <v>63</v>
      </c>
      <c r="F45" s="3" t="s">
        <v>64</v>
      </c>
      <c r="G45" s="3" t="s">
        <v>65</v>
      </c>
      <c r="H45" s="3" t="s">
        <v>66</v>
      </c>
      <c r="I45" s="3" t="s">
        <v>67</v>
      </c>
      <c r="J45" s="3" t="s">
        <v>68</v>
      </c>
    </row>
    <row r="46" spans="2:15" ht="28.5" x14ac:dyDescent="0.2">
      <c r="B46" s="14">
        <v>75403121</v>
      </c>
      <c r="C46" s="14">
        <v>83834556</v>
      </c>
      <c r="D46" s="14">
        <v>44667144</v>
      </c>
      <c r="E46" s="14">
        <v>53985775</v>
      </c>
      <c r="F46" s="14">
        <v>143886</v>
      </c>
      <c r="G46" s="14">
        <v>72377</v>
      </c>
      <c r="H46" s="14">
        <v>1704</v>
      </c>
      <c r="I46" s="3" t="s">
        <v>17</v>
      </c>
      <c r="J46" s="3">
        <v>1</v>
      </c>
      <c r="K46" s="3" t="s">
        <v>17</v>
      </c>
    </row>
    <row r="47" spans="2:15" ht="28.5" x14ac:dyDescent="0.2">
      <c r="B47" s="14">
        <v>110026869</v>
      </c>
      <c r="C47" s="14">
        <v>150877236</v>
      </c>
      <c r="D47" s="14">
        <v>79561891</v>
      </c>
      <c r="E47" s="14">
        <v>87828465</v>
      </c>
      <c r="F47" s="14">
        <v>565217</v>
      </c>
      <c r="G47" s="14">
        <v>141570</v>
      </c>
      <c r="H47" s="14">
        <v>2715</v>
      </c>
      <c r="I47" s="3" t="s">
        <v>19</v>
      </c>
      <c r="J47" s="3">
        <v>2</v>
      </c>
      <c r="K47" s="3" t="s">
        <v>19</v>
      </c>
    </row>
    <row r="48" spans="2:15" ht="28.5" x14ac:dyDescent="0.2">
      <c r="B48" s="14">
        <v>171047649</v>
      </c>
      <c r="C48" s="14">
        <v>525839905</v>
      </c>
      <c r="D48" s="14">
        <v>302006831</v>
      </c>
      <c r="E48" s="14">
        <v>303825667</v>
      </c>
      <c r="F48" s="14">
        <v>1219716</v>
      </c>
      <c r="G48" s="14">
        <v>188521</v>
      </c>
      <c r="H48" s="14">
        <v>3205</v>
      </c>
      <c r="I48" s="3" t="s">
        <v>20</v>
      </c>
      <c r="J48" s="3">
        <v>3</v>
      </c>
      <c r="K48" s="3" t="s">
        <v>20</v>
      </c>
    </row>
    <row r="49" spans="2:11" ht="28.5" x14ac:dyDescent="0.2">
      <c r="B49" s="14">
        <v>51278469</v>
      </c>
      <c r="C49" s="14">
        <v>146691076</v>
      </c>
      <c r="D49" s="14">
        <v>75497881</v>
      </c>
      <c r="E49" s="14">
        <v>81763329</v>
      </c>
      <c r="F49" s="14">
        <v>632109</v>
      </c>
      <c r="G49" s="14">
        <v>96644</v>
      </c>
      <c r="H49" s="14">
        <v>2060</v>
      </c>
      <c r="I49" s="3" t="s">
        <v>22</v>
      </c>
      <c r="J49" s="3">
        <v>4</v>
      </c>
      <c r="K49" s="3" t="s">
        <v>22</v>
      </c>
    </row>
    <row r="50" spans="2:11" ht="28.5" x14ac:dyDescent="0.2">
      <c r="B50" s="14">
        <v>218056774</v>
      </c>
      <c r="C50" s="14">
        <v>139417093</v>
      </c>
      <c r="D50" s="14">
        <v>73866789</v>
      </c>
      <c r="E50" s="14">
        <v>87711989</v>
      </c>
      <c r="F50" s="14">
        <v>548989</v>
      </c>
      <c r="G50" s="14">
        <v>327306</v>
      </c>
      <c r="H50" s="14">
        <v>6804</v>
      </c>
      <c r="I50" s="3" t="s">
        <v>23</v>
      </c>
      <c r="J50" s="3">
        <v>5</v>
      </c>
      <c r="K50" s="3" t="s">
        <v>23</v>
      </c>
    </row>
    <row r="51" spans="2:11" ht="28.5" x14ac:dyDescent="0.2">
      <c r="B51" s="14">
        <v>2450841</v>
      </c>
      <c r="C51" s="14">
        <v>32422998</v>
      </c>
      <c r="D51" s="14">
        <v>16242244</v>
      </c>
      <c r="E51" s="14">
        <v>16504832</v>
      </c>
      <c r="F51" s="14">
        <v>75211</v>
      </c>
      <c r="G51" s="14">
        <v>6834</v>
      </c>
      <c r="H51" s="3">
        <v>134</v>
      </c>
      <c r="I51" s="3" t="s">
        <v>25</v>
      </c>
      <c r="J51" s="3">
        <v>6</v>
      </c>
      <c r="K51" s="3" t="s">
        <v>25</v>
      </c>
    </row>
    <row r="52" spans="2:11" ht="28.5" x14ac:dyDescent="0.2">
      <c r="B52" s="14">
        <v>56812341</v>
      </c>
      <c r="C52" s="14">
        <v>126591754</v>
      </c>
      <c r="D52" s="14">
        <v>66527158</v>
      </c>
      <c r="E52" s="14">
        <v>66980542</v>
      </c>
      <c r="F52" s="14">
        <v>440995</v>
      </c>
      <c r="G52" s="14">
        <v>181317</v>
      </c>
      <c r="H52" s="14">
        <v>3350</v>
      </c>
      <c r="I52" s="3" t="s">
        <v>26</v>
      </c>
      <c r="J52" s="3">
        <v>7</v>
      </c>
      <c r="K52" s="3" t="s">
        <v>26</v>
      </c>
    </row>
    <row r="53" spans="2:11" ht="28.5" x14ac:dyDescent="0.2">
      <c r="B53" s="14">
        <v>1197677</v>
      </c>
      <c r="C53" s="14">
        <v>125752444</v>
      </c>
      <c r="D53" s="14">
        <v>66982530</v>
      </c>
      <c r="E53" s="14">
        <v>66170346</v>
      </c>
      <c r="F53" s="14">
        <v>400076</v>
      </c>
      <c r="G53" s="14">
        <v>5145</v>
      </c>
      <c r="H53" s="3">
        <v>56</v>
      </c>
      <c r="I53" s="3" t="s">
        <v>27</v>
      </c>
      <c r="J53" s="3">
        <v>8</v>
      </c>
      <c r="K53" s="3" t="s">
        <v>27</v>
      </c>
    </row>
    <row r="54" spans="2:11" ht="28.5" x14ac:dyDescent="0.2">
      <c r="B54" s="14">
        <v>846873790</v>
      </c>
      <c r="C54" s="14">
        <v>908334273</v>
      </c>
      <c r="D54" s="14">
        <v>546806901</v>
      </c>
      <c r="E54" s="14">
        <v>471788286</v>
      </c>
      <c r="F54" s="14">
        <v>860267</v>
      </c>
      <c r="G54" s="14">
        <v>689418</v>
      </c>
      <c r="H54" s="14">
        <v>9147</v>
      </c>
      <c r="I54" s="3" t="s">
        <v>28</v>
      </c>
      <c r="J54" s="3">
        <v>9</v>
      </c>
      <c r="K54" s="3" t="s">
        <v>28</v>
      </c>
    </row>
    <row r="55" spans="2:11" ht="28.5" x14ac:dyDescent="0.2">
      <c r="B55" s="14">
        <v>18922099</v>
      </c>
      <c r="C55" s="14">
        <v>57772155</v>
      </c>
      <c r="D55" s="14">
        <v>29411141</v>
      </c>
      <c r="E55" s="14">
        <v>31977525</v>
      </c>
      <c r="F55" s="14">
        <v>120861</v>
      </c>
      <c r="G55" s="14">
        <v>22408</v>
      </c>
      <c r="H55" s="3">
        <v>399</v>
      </c>
      <c r="I55" s="3" t="s">
        <v>30</v>
      </c>
      <c r="J55" s="3">
        <v>10</v>
      </c>
      <c r="K55" s="3" t="s">
        <v>30</v>
      </c>
    </row>
    <row r="56" spans="2:11" ht="28.5" x14ac:dyDescent="0.2">
      <c r="B56" s="14">
        <v>22345255</v>
      </c>
      <c r="C56" s="14">
        <v>46794969</v>
      </c>
      <c r="D56" s="14">
        <v>23362944</v>
      </c>
      <c r="E56" s="14">
        <v>36433956</v>
      </c>
      <c r="F56" s="14">
        <v>344938</v>
      </c>
      <c r="G56" s="14">
        <v>133795</v>
      </c>
      <c r="H56" s="14">
        <v>2354</v>
      </c>
      <c r="I56" s="3" t="s">
        <v>31</v>
      </c>
      <c r="J56" s="3">
        <v>11</v>
      </c>
      <c r="K56" s="3" t="s">
        <v>31</v>
      </c>
    </row>
    <row r="57" spans="2:11" ht="28.5" x14ac:dyDescent="0.2">
      <c r="B57" s="14">
        <v>19981738</v>
      </c>
      <c r="C57" s="14">
        <v>186545537</v>
      </c>
      <c r="D57" s="14">
        <v>94871214</v>
      </c>
      <c r="E57" s="14">
        <v>94379133</v>
      </c>
      <c r="F57" s="14">
        <v>201776</v>
      </c>
      <c r="G57" s="14">
        <v>31644</v>
      </c>
      <c r="H57" s="3">
        <v>508</v>
      </c>
      <c r="I57" s="3" t="s">
        <v>32</v>
      </c>
      <c r="J57" s="3">
        <v>12</v>
      </c>
      <c r="K57" s="3" t="s">
        <v>32</v>
      </c>
    </row>
    <row r="58" spans="2:11" ht="28.5" x14ac:dyDescent="0.2">
      <c r="B58" s="14">
        <v>15818344</v>
      </c>
      <c r="C58" s="14">
        <v>6246421</v>
      </c>
      <c r="D58" s="14">
        <v>3345352</v>
      </c>
      <c r="E58" s="14">
        <v>10633820</v>
      </c>
      <c r="F58" s="14">
        <v>81943</v>
      </c>
      <c r="G58" s="14">
        <v>67635</v>
      </c>
      <c r="H58" s="14">
        <v>1110</v>
      </c>
      <c r="I58" s="3" t="s">
        <v>33</v>
      </c>
      <c r="J58" s="3">
        <v>13</v>
      </c>
      <c r="K58" s="3" t="s">
        <v>33</v>
      </c>
    </row>
    <row r="59" spans="2:11" ht="28.5" x14ac:dyDescent="0.2">
      <c r="B59" s="14">
        <v>25596649</v>
      </c>
      <c r="C59" s="14">
        <v>61045488</v>
      </c>
      <c r="D59" s="14">
        <v>31854596</v>
      </c>
      <c r="E59" s="14">
        <v>37502850</v>
      </c>
      <c r="F59" s="14">
        <v>158757</v>
      </c>
      <c r="G59" s="14">
        <v>52515</v>
      </c>
      <c r="H59" s="3">
        <v>945</v>
      </c>
      <c r="I59" s="3" t="s">
        <v>34</v>
      </c>
      <c r="J59" s="3">
        <v>14</v>
      </c>
      <c r="K59" s="3" t="s">
        <v>34</v>
      </c>
    </row>
    <row r="60" spans="2:11" ht="28.5" x14ac:dyDescent="0.2">
      <c r="B60" s="14">
        <v>1624637</v>
      </c>
      <c r="C60" s="14">
        <v>2481785</v>
      </c>
      <c r="D60" s="14">
        <v>1601219</v>
      </c>
      <c r="E60" s="14">
        <v>1570403</v>
      </c>
      <c r="F60" s="14">
        <v>4223</v>
      </c>
      <c r="G60" s="14">
        <v>2643</v>
      </c>
      <c r="H60" s="3">
        <v>42</v>
      </c>
      <c r="I60" s="3" t="s">
        <v>35</v>
      </c>
      <c r="J60" s="3">
        <v>15</v>
      </c>
      <c r="K60" s="3" t="s">
        <v>35</v>
      </c>
    </row>
    <row r="61" spans="2:11" ht="28.5" x14ac:dyDescent="0.2">
      <c r="B61" s="14">
        <v>14131031</v>
      </c>
      <c r="C61" s="14">
        <v>18343591</v>
      </c>
      <c r="D61" s="14">
        <v>10108539</v>
      </c>
      <c r="E61" s="14">
        <v>10971295</v>
      </c>
      <c r="F61" s="14">
        <v>52692</v>
      </c>
      <c r="G61" s="14">
        <v>50868</v>
      </c>
      <c r="H61" s="3">
        <v>787</v>
      </c>
      <c r="I61" s="3" t="s">
        <v>36</v>
      </c>
      <c r="J61" s="3">
        <v>16</v>
      </c>
      <c r="K61" s="3" t="s">
        <v>36</v>
      </c>
    </row>
    <row r="62" spans="2:11" ht="28.5" x14ac:dyDescent="0.2">
      <c r="B62" s="14">
        <v>8242379</v>
      </c>
      <c r="C62" s="14">
        <v>164813467</v>
      </c>
      <c r="D62" s="14">
        <v>85898167</v>
      </c>
      <c r="E62" s="14">
        <v>91070175</v>
      </c>
      <c r="F62" s="14">
        <v>727600</v>
      </c>
      <c r="G62" s="14">
        <v>25218</v>
      </c>
      <c r="H62" s="3">
        <v>420</v>
      </c>
      <c r="I62" s="3" t="s">
        <v>37</v>
      </c>
      <c r="J62" s="3">
        <v>17</v>
      </c>
      <c r="K62" s="3" t="s">
        <v>37</v>
      </c>
    </row>
    <row r="63" spans="2:11" ht="28.5" x14ac:dyDescent="0.2">
      <c r="B63" s="14">
        <v>4269901</v>
      </c>
      <c r="C63" s="14">
        <v>115129915</v>
      </c>
      <c r="D63" s="14">
        <v>60778998</v>
      </c>
      <c r="E63" s="14">
        <v>60914655</v>
      </c>
      <c r="F63" s="14">
        <v>403520</v>
      </c>
      <c r="G63" s="14">
        <v>12309</v>
      </c>
      <c r="H63" s="3">
        <v>185</v>
      </c>
      <c r="I63" s="3" t="s">
        <v>38</v>
      </c>
      <c r="J63" s="3">
        <v>18</v>
      </c>
      <c r="K63" s="3" t="s">
        <v>38</v>
      </c>
    </row>
    <row r="64" spans="2:11" ht="28.5" x14ac:dyDescent="0.2">
      <c r="B64" s="14">
        <v>378469029</v>
      </c>
      <c r="C64" s="14">
        <v>688285122</v>
      </c>
      <c r="D64" s="14">
        <v>394888993</v>
      </c>
      <c r="E64" s="14">
        <v>407052728</v>
      </c>
      <c r="F64" s="14">
        <v>795057</v>
      </c>
      <c r="G64" s="14">
        <v>449392</v>
      </c>
      <c r="H64" s="14">
        <v>7937</v>
      </c>
      <c r="I64" s="3" t="s">
        <v>39</v>
      </c>
      <c r="J64" s="3">
        <v>19</v>
      </c>
      <c r="K64" s="3" t="s">
        <v>39</v>
      </c>
    </row>
    <row r="65" spans="2:11" ht="28.5" x14ac:dyDescent="0.2">
      <c r="B65" s="14">
        <v>31468600</v>
      </c>
      <c r="C65" s="14">
        <v>129809521</v>
      </c>
      <c r="D65" s="14">
        <v>68151793</v>
      </c>
      <c r="E65" s="14">
        <v>67094410</v>
      </c>
      <c r="F65" s="14">
        <v>243360</v>
      </c>
      <c r="G65" s="14">
        <v>87080</v>
      </c>
      <c r="H65" s="14">
        <v>1342</v>
      </c>
      <c r="I65" s="3" t="s">
        <v>40</v>
      </c>
      <c r="J65" s="3">
        <v>20</v>
      </c>
      <c r="K65" s="3" t="s">
        <v>40</v>
      </c>
    </row>
    <row r="66" spans="2:11" ht="28.5" x14ac:dyDescent="0.2">
      <c r="B66" s="14">
        <v>416870798</v>
      </c>
      <c r="C66" s="14">
        <v>719424653</v>
      </c>
      <c r="D66" s="14">
        <v>413626646</v>
      </c>
      <c r="E66" s="14">
        <v>404727897</v>
      </c>
      <c r="F66" s="14">
        <v>1839328</v>
      </c>
      <c r="G66" s="14">
        <v>936175</v>
      </c>
      <c r="H66" s="14">
        <v>12881</v>
      </c>
      <c r="I66" s="3" t="s">
        <v>41</v>
      </c>
      <c r="J66" s="3">
        <v>21</v>
      </c>
      <c r="K66" s="3" t="s">
        <v>41</v>
      </c>
    </row>
    <row r="67" spans="2:11" ht="28.5" x14ac:dyDescent="0.2">
      <c r="B67" s="14">
        <v>2490887991</v>
      </c>
      <c r="C67" s="14">
        <v>4436453959</v>
      </c>
      <c r="D67" s="14">
        <v>2490058971</v>
      </c>
      <c r="E67" s="14">
        <v>2490888078</v>
      </c>
      <c r="F67" s="14">
        <v>9860521</v>
      </c>
      <c r="G67" s="14">
        <v>3580814</v>
      </c>
      <c r="H67" s="14">
        <v>58085</v>
      </c>
      <c r="I67" s="3" t="s">
        <v>69</v>
      </c>
    </row>
    <row r="69" spans="2:11" ht="57" x14ac:dyDescent="0.2">
      <c r="B69" s="3" t="s">
        <v>70</v>
      </c>
    </row>
  </sheetData>
  <mergeCells count="8">
    <mergeCell ref="B32:J32"/>
    <mergeCell ref="B33:O33"/>
    <mergeCell ref="B3:N3"/>
    <mergeCell ref="B4:B5"/>
    <mergeCell ref="C4:N4"/>
    <mergeCell ref="O4:O5"/>
    <mergeCell ref="B30:J30"/>
    <mergeCell ref="B31:I31"/>
  </mergeCells>
  <printOptions horizontalCentered="1" verticalCentered="1"/>
  <pageMargins left="0.23622047244094491" right="0.23622047244094491" top="0.51181102362204722" bottom="0.74803149606299213" header="0.6692913385826772" footer="0.31496062992125984"/>
  <pageSetup paperSize="9" scale="54" orientation="landscape" r:id="rId1"/>
  <headerFooter>
    <oddHeader>&amp;R&amp;"B Jalal,Regular"ماهنامه آماری 7 ماهه  1402 راه آهن جمهوري اسلامي ايران</oddHeader>
    <oddFooter>&amp;L&amp;"B Jalal,Regular"8&amp;Rگروه آمار و اطلاعات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تعدادواگن بارگیری شده</vt:lpstr>
      <vt:lpstr>'تعدادواگن بارگیری شده'!Print_Area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رضا روغني زاده دزفولي</dc:creator>
  <cp:lastModifiedBy>رضا روغني زاده دزفولي</cp:lastModifiedBy>
  <dcterms:created xsi:type="dcterms:W3CDTF">2015-06-05T18:17:20Z</dcterms:created>
  <dcterms:modified xsi:type="dcterms:W3CDTF">2026-05-04T11:50:12Z</dcterms:modified>
</cp:coreProperties>
</file>