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laria\Desktop\"/>
    </mc:Choice>
  </mc:AlternateContent>
  <xr:revisionPtr revIDLastSave="0" documentId="13_ncr:1_{C1058FF0-79D9-4466-A642-334FBB11EFD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شاخصها 9" sheetId="1" r:id="rId1"/>
  </sheets>
  <definedNames>
    <definedName name="_xlnm.Print_Area" localSheetId="0">'شاخصها 9'!$B$1:$M$22</definedName>
    <definedName name="_xlnm.Print_Titles" localSheetId="0">'شاخصها 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1" i="1"/>
  <c r="B20" i="1" l="1"/>
  <c r="B21" i="1"/>
  <c r="B4" i="1"/>
  <c r="C4" i="1"/>
  <c r="H22" i="1"/>
  <c r="L21" i="1"/>
  <c r="B14" i="1"/>
  <c r="C20" i="1"/>
  <c r="E21" i="1"/>
  <c r="G21" i="1"/>
  <c r="H21" i="1"/>
  <c r="H20" i="1"/>
  <c r="H17" i="1"/>
  <c r="H4" i="1"/>
  <c r="J21" i="1"/>
  <c r="H5" i="1" l="1"/>
  <c r="H6" i="1"/>
  <c r="H7" i="1"/>
  <c r="H8" i="1"/>
  <c r="H9" i="1"/>
  <c r="H10" i="1"/>
  <c r="H11" i="1"/>
  <c r="H12" i="1"/>
  <c r="H13" i="1"/>
  <c r="H14" i="1"/>
  <c r="H15" i="1"/>
  <c r="H16" i="1"/>
  <c r="H18" i="1"/>
  <c r="H19" i="1"/>
  <c r="B10" i="1" l="1"/>
  <c r="B19" i="1" l="1"/>
  <c r="B17" i="1"/>
  <c r="B18" i="1" l="1"/>
  <c r="B16" i="1"/>
  <c r="B15" i="1"/>
  <c r="B13" i="1"/>
  <c r="B12" i="1"/>
  <c r="B11" i="1"/>
  <c r="B9" i="1"/>
  <c r="B8" i="1"/>
  <c r="B7" i="1"/>
  <c r="B6" i="1"/>
  <c r="B5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<sst xmlns="http://schemas.openxmlformats.org/spreadsheetml/2006/main" count="38" uniqueCount="32">
  <si>
    <t>تعداد موارد خسارت</t>
  </si>
  <si>
    <t>تعداد بیمه نامه صادره</t>
  </si>
  <si>
    <t>حق بیمه تولیدی</t>
  </si>
  <si>
    <t xml:space="preserve"> % نرخ رشد</t>
  </si>
  <si>
    <t>رشته بیمه</t>
  </si>
  <si>
    <t>آتش سوزي</t>
  </si>
  <si>
    <t>باربري</t>
  </si>
  <si>
    <t>حوادث</t>
  </si>
  <si>
    <t>حوادث راننده</t>
  </si>
  <si>
    <t>بدنه اتومبيل</t>
  </si>
  <si>
    <t>شخص ثالث و مازاد</t>
  </si>
  <si>
    <t>درمان</t>
  </si>
  <si>
    <t>كشتي</t>
  </si>
  <si>
    <t>هواپيما</t>
  </si>
  <si>
    <t>مهندسي</t>
  </si>
  <si>
    <t>پول</t>
  </si>
  <si>
    <t>مسئوليت</t>
  </si>
  <si>
    <t>اعتبار</t>
  </si>
  <si>
    <t>نفت و انرژي</t>
  </si>
  <si>
    <t>ساير انواع غير زندگي</t>
  </si>
  <si>
    <t>زندگی (عمر)</t>
  </si>
  <si>
    <t>جمع کل</t>
  </si>
  <si>
    <t>خسارت پرداختی</t>
  </si>
  <si>
    <t>رشد</t>
  </si>
  <si>
    <r>
      <t xml:space="preserve">ارزش بیمه نامه </t>
    </r>
    <r>
      <rPr>
        <sz val="9"/>
        <rFont val="Tahoma"/>
        <family val="2"/>
      </rPr>
      <t>(میلیون ریال)</t>
    </r>
  </si>
  <si>
    <t>به فقره</t>
  </si>
  <si>
    <t>به میلیون ریال</t>
  </si>
  <si>
    <r>
      <t xml:space="preserve">سرانه خسارت پرداختی </t>
    </r>
    <r>
      <rPr>
        <sz val="9"/>
        <rFont val="Tahoma"/>
        <family val="2"/>
      </rPr>
      <t>(میلیون ریال)</t>
    </r>
  </si>
  <si>
    <r>
      <t xml:space="preserve">سرانه تعداد خسارت </t>
    </r>
    <r>
      <rPr>
        <sz val="9"/>
        <rFont val="Tahoma"/>
        <family val="2"/>
      </rPr>
      <t>(به واحد)</t>
    </r>
  </si>
  <si>
    <t>ارزش بیمه نامه، سرانه خسارت پرداختی و سرانه تعداد خسارت در 10 ماهه اول 1402</t>
  </si>
  <si>
    <t>10 ماهه اول سال قبل</t>
  </si>
  <si>
    <t>ثابت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</si>
</sst>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10409]0.00;\(0.00\)"/>
    <numFmt numFmtId="165" formatCode="[$-10409]#,##0;\-#,##0"/>
    <numFmt numFmtId="166" formatCode="[$-10409]#,##0;\(#,##0\)"/>
    <numFmt numFmtId="167" formatCode="[$-10409]#,##0.0;\-#,##0.0"/>
    <numFmt numFmtId="168" formatCode="[$-10409]#,##0.00;\-#,##0.00"/>
    <numFmt numFmtId="169" formatCode="[$-10409]#,##0.000;\-#,##0.000"/>
    <numFmt numFmtId="170" formatCode="0.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Tahoma"/>
      <family val="2"/>
    </font>
    <font>
      <sz val="11"/>
      <name val="Calibri"/>
      <family val="2"/>
    </font>
    <font>
      <b/>
      <sz val="11"/>
      <color rgb="FF000000"/>
      <name val="Tahoma"/>
      <family val="2"/>
    </font>
    <font>
      <sz val="9"/>
      <color rgb="FF00000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1"/>
      <name val="Calibri"/>
      <family val="2"/>
    </font>
    <font>
      <sz val="9"/>
      <color rgb="FF000000"/>
      <name val="Tahoma"/>
    </font>
    <font>
      <b/>
      <sz val="9"/>
      <color rgb="FF000000"/>
      <name val="Tahoma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rgb="FF000000"/>
      </left>
      <right style="medium">
        <color auto="1"/>
      </right>
      <top style="thin">
        <color rgb="FF000000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auto="1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1" fillId="0" borderId="0" xfId="0" applyFont="1" applyFill="1" applyBorder="1"/>
    <xf numFmtId="164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170" fontId="1" fillId="0" borderId="0" xfId="0" applyNumberFormat="1" applyFont="1" applyFill="1" applyBorder="1"/>
    <xf numFmtId="0" fontId="9" fillId="0" borderId="12" xfId="0" applyFont="1" applyFill="1" applyBorder="1"/>
    <xf numFmtId="0" fontId="4" fillId="0" borderId="13" xfId="0" applyNumberFormat="1" applyFont="1" applyFill="1" applyBorder="1" applyAlignment="1">
      <alignment horizontal="center" vertical="center" wrapText="1" readingOrder="2"/>
    </xf>
    <xf numFmtId="0" fontId="1" fillId="0" borderId="12" xfId="0" applyFont="1" applyFill="1" applyBorder="1"/>
    <xf numFmtId="0" fontId="2" fillId="0" borderId="16" xfId="0" applyNumberFormat="1" applyFont="1" applyFill="1" applyBorder="1" applyAlignment="1">
      <alignment horizontal="center" vertical="center" wrapText="1" readingOrder="2"/>
    </xf>
    <xf numFmtId="164" fontId="2" fillId="0" borderId="4" xfId="0" applyNumberFormat="1" applyFont="1" applyFill="1" applyBorder="1" applyAlignment="1">
      <alignment horizontal="center" vertical="center" wrapText="1" readingOrder="1"/>
    </xf>
    <xf numFmtId="165" fontId="2" fillId="0" borderId="2" xfId="0" applyNumberFormat="1" applyFont="1" applyFill="1" applyBorder="1" applyAlignment="1">
      <alignment horizontal="center" vertical="center" wrapText="1" readingOrder="1"/>
    </xf>
    <xf numFmtId="164" fontId="4" fillId="0" borderId="19" xfId="0" applyNumberFormat="1" applyFont="1" applyFill="1" applyBorder="1" applyAlignment="1">
      <alignment horizontal="center" vertical="center" wrapText="1" readingOrder="1"/>
    </xf>
    <xf numFmtId="164" fontId="2" fillId="0" borderId="19" xfId="0" applyNumberFormat="1" applyFont="1" applyFill="1" applyBorder="1" applyAlignment="1">
      <alignment horizontal="center" vertical="center" wrapText="1" readingOrder="1"/>
    </xf>
    <xf numFmtId="0" fontId="4" fillId="0" borderId="20" xfId="0" applyNumberFormat="1" applyFont="1" applyFill="1" applyBorder="1" applyAlignment="1">
      <alignment horizontal="center" vertical="center" wrapText="1" readingOrder="2"/>
    </xf>
    <xf numFmtId="164" fontId="2" fillId="0" borderId="5" xfId="0" applyNumberFormat="1" applyFont="1" applyFill="1" applyBorder="1" applyAlignment="1">
      <alignment horizontal="center" vertical="center" wrapText="1" readingOrder="1"/>
    </xf>
    <xf numFmtId="164" fontId="2" fillId="0" borderId="21" xfId="0" applyNumberFormat="1" applyFont="1" applyFill="1" applyBorder="1" applyAlignment="1">
      <alignment horizontal="center" vertical="center" wrapText="1" readingOrder="1"/>
    </xf>
    <xf numFmtId="167" fontId="2" fillId="0" borderId="24" xfId="0" applyNumberFormat="1" applyFont="1" applyFill="1" applyBorder="1" applyAlignment="1">
      <alignment horizontal="center" vertical="center" wrapText="1" readingOrder="1"/>
    </xf>
    <xf numFmtId="167" fontId="4" fillId="0" borderId="25" xfId="0" applyNumberFormat="1" applyFont="1" applyFill="1" applyBorder="1" applyAlignment="1">
      <alignment horizontal="center" vertical="center" wrapText="1" readingOrder="1"/>
    </xf>
    <xf numFmtId="167" fontId="2" fillId="0" borderId="23" xfId="0" applyNumberFormat="1" applyFont="1" applyFill="1" applyBorder="1" applyAlignment="1">
      <alignment horizontal="center" vertical="center" wrapText="1" readingOrder="1"/>
    </xf>
    <xf numFmtId="167" fontId="4" fillId="0" borderId="26" xfId="0" applyNumberFormat="1" applyFont="1" applyFill="1" applyBorder="1" applyAlignment="1">
      <alignment horizontal="center" vertical="center" wrapText="1" readingOrder="1"/>
    </xf>
    <xf numFmtId="168" fontId="2" fillId="0" borderId="29" xfId="0" applyNumberFormat="1" applyFont="1" applyFill="1" applyBorder="1" applyAlignment="1">
      <alignment horizontal="center" vertical="center" wrapText="1" readingOrder="1"/>
    </xf>
    <xf numFmtId="169" fontId="2" fillId="0" borderId="29" xfId="0" applyNumberFormat="1" applyFont="1" applyFill="1" applyBorder="1" applyAlignment="1">
      <alignment horizontal="center" vertical="center" wrapText="1" readingOrder="1"/>
    </xf>
    <xf numFmtId="167" fontId="2" fillId="0" borderId="29" xfId="0" applyNumberFormat="1" applyFont="1" applyFill="1" applyBorder="1" applyAlignment="1">
      <alignment horizontal="center" vertical="center" wrapText="1" readingOrder="1"/>
    </xf>
    <xf numFmtId="167" fontId="4" fillId="0" borderId="30" xfId="0" applyNumberFormat="1" applyFont="1" applyFill="1" applyBorder="1" applyAlignment="1">
      <alignment horizontal="center" vertical="center" wrapText="1" readingOrder="1"/>
    </xf>
    <xf numFmtId="167" fontId="2" fillId="0" borderId="28" xfId="0" applyNumberFormat="1" applyFont="1" applyFill="1" applyBorder="1" applyAlignment="1">
      <alignment horizontal="center" vertical="center" wrapText="1" readingOrder="1"/>
    </xf>
    <xf numFmtId="0" fontId="4" fillId="0" borderId="31" xfId="0" applyNumberFormat="1" applyFont="1" applyFill="1" applyBorder="1" applyAlignment="1">
      <alignment horizontal="center" vertical="center" wrapText="1" readingOrder="2"/>
    </xf>
    <xf numFmtId="164" fontId="4" fillId="0" borderId="21" xfId="0" applyNumberFormat="1" applyFont="1" applyFill="1" applyBorder="1" applyAlignment="1">
      <alignment horizontal="center" vertical="center" wrapText="1" readingOrder="1"/>
    </xf>
    <xf numFmtId="164" fontId="2" fillId="0" borderId="33" xfId="0" applyNumberFormat="1" applyFont="1" applyFill="1" applyBorder="1" applyAlignment="1">
      <alignment horizontal="center" vertical="center" wrapText="1" readingOrder="1"/>
    </xf>
    <xf numFmtId="168" fontId="2" fillId="0" borderId="28" xfId="0" applyNumberFormat="1" applyFont="1" applyFill="1" applyBorder="1" applyAlignment="1">
      <alignment horizontal="center" vertical="center" wrapText="1" readingOrder="1"/>
    </xf>
    <xf numFmtId="164" fontId="2" fillId="0" borderId="34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2"/>
    </xf>
    <xf numFmtId="0" fontId="2" fillId="0" borderId="37" xfId="0" applyNumberFormat="1" applyFont="1" applyFill="1" applyBorder="1" applyAlignment="1">
      <alignment horizontal="center" vertical="center" wrapText="1" readingOrder="1"/>
    </xf>
    <xf numFmtId="0" fontId="5" fillId="0" borderId="11" xfId="0" applyNumberFormat="1" applyFont="1" applyFill="1" applyBorder="1" applyAlignment="1">
      <alignment horizontal="center" vertical="center" wrapText="1" readingOrder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5" fillId="0" borderId="38" xfId="0" applyNumberFormat="1" applyFont="1" applyFill="1" applyBorder="1" applyAlignment="1">
      <alignment horizontal="center" vertical="center" wrapText="1" readingOrder="1"/>
    </xf>
    <xf numFmtId="0" fontId="2" fillId="0" borderId="39" xfId="0" applyNumberFormat="1" applyFont="1" applyFill="1" applyBorder="1" applyAlignment="1">
      <alignment horizontal="center" vertical="center" wrapText="1" readingOrder="1"/>
    </xf>
    <xf numFmtId="165" fontId="10" fillId="0" borderId="40" xfId="0" applyNumberFormat="1" applyFont="1" applyBorder="1" applyAlignment="1">
      <alignment horizontal="center" vertical="top" wrapText="1" readingOrder="1"/>
    </xf>
    <xf numFmtId="166" fontId="10" fillId="0" borderId="40" xfId="0" applyNumberFormat="1" applyFont="1" applyBorder="1" applyAlignment="1">
      <alignment horizontal="center" vertical="top" wrapText="1" readingOrder="1"/>
    </xf>
    <xf numFmtId="165" fontId="10" fillId="0" borderId="40" xfId="0" applyNumberFormat="1" applyFont="1" applyBorder="1" applyAlignment="1">
      <alignment horizontal="center" vertical="center" wrapText="1" readingOrder="1"/>
    </xf>
    <xf numFmtId="165" fontId="11" fillId="0" borderId="40" xfId="0" applyNumberFormat="1" applyFont="1" applyBorder="1" applyAlignment="1">
      <alignment horizontal="center" vertical="top" wrapText="1" readingOrder="1"/>
    </xf>
    <xf numFmtId="166" fontId="11" fillId="0" borderId="40" xfId="0" applyNumberFormat="1" applyFont="1" applyBorder="1" applyAlignment="1">
      <alignment horizontal="center" vertical="top" wrapText="1" readingOrder="1"/>
    </xf>
    <xf numFmtId="165" fontId="11" fillId="0" borderId="40" xfId="0" applyNumberFormat="1" applyFont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 readingOrder="2"/>
    </xf>
    <xf numFmtId="0" fontId="2" fillId="0" borderId="17" xfId="0" applyNumberFormat="1" applyFont="1" applyFill="1" applyBorder="1" applyAlignment="1">
      <alignment horizontal="center" vertical="center" wrapText="1" readingOrder="2"/>
    </xf>
    <xf numFmtId="165" fontId="2" fillId="0" borderId="0" xfId="0" applyNumberFormat="1" applyFont="1" applyFill="1" applyBorder="1" applyAlignment="1">
      <alignment horizontal="center" vertical="center" wrapText="1" readingOrder="1"/>
    </xf>
    <xf numFmtId="165" fontId="2" fillId="0" borderId="12" xfId="0" applyNumberFormat="1" applyFont="1" applyFill="1" applyBorder="1" applyAlignment="1">
      <alignment horizontal="center" vertical="center" wrapText="1" readingOrder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0C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4"/>
  <sheetViews>
    <sheetView showGridLines="0" tabSelected="1" zoomScale="90" zoomScaleNormal="90" workbookViewId="0">
      <selection activeCell="M2" sqref="M2:M3"/>
    </sheetView>
  </sheetViews>
  <sheetFormatPr defaultRowHeight="15" x14ac:dyDescent="0.25"/>
  <cols>
    <col min="1" max="1" width="4.28515625" customWidth="1"/>
    <col min="2" max="2" width="19.42578125" customWidth="1"/>
    <col min="3" max="3" width="21.7109375" customWidth="1"/>
    <col min="4" max="4" width="12.42578125" hidden="1" customWidth="1"/>
    <col min="5" max="5" width="19.5703125" customWidth="1"/>
    <col min="6" max="6" width="12.42578125" hidden="1" customWidth="1"/>
    <col min="7" max="7" width="19.42578125" customWidth="1"/>
    <col min="8" max="8" width="17.7109375" customWidth="1"/>
    <col min="9" max="9" width="13.5703125" hidden="1" customWidth="1"/>
    <col min="10" max="10" width="21.140625" customWidth="1"/>
    <col min="11" max="11" width="15.28515625" hidden="1" customWidth="1"/>
    <col min="12" max="12" width="20.140625" customWidth="1"/>
    <col min="13" max="13" width="21.7109375" customWidth="1"/>
  </cols>
  <sheetData>
    <row r="1" spans="2:13" ht="48.75" customHeight="1" thickBot="1" x14ac:dyDescent="0.3">
      <c r="B1" s="41" t="s">
        <v>29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ht="24" customHeight="1" x14ac:dyDescent="0.25">
      <c r="B2" s="55" t="s">
        <v>28</v>
      </c>
      <c r="C2" s="53" t="s">
        <v>27</v>
      </c>
      <c r="D2" s="42" t="s">
        <v>0</v>
      </c>
      <c r="E2" s="43"/>
      <c r="F2" s="44" t="s">
        <v>22</v>
      </c>
      <c r="G2" s="45"/>
      <c r="H2" s="53" t="s">
        <v>24</v>
      </c>
      <c r="I2" s="43" t="s">
        <v>1</v>
      </c>
      <c r="J2" s="46"/>
      <c r="K2" s="47" t="s">
        <v>2</v>
      </c>
      <c r="L2" s="48"/>
      <c r="M2" s="57" t="s">
        <v>4</v>
      </c>
    </row>
    <row r="3" spans="2:13" ht="24" customHeight="1" thickBot="1" x14ac:dyDescent="0.3">
      <c r="B3" s="56"/>
      <c r="C3" s="54"/>
      <c r="D3" s="30" t="s">
        <v>3</v>
      </c>
      <c r="E3" s="31" t="s">
        <v>25</v>
      </c>
      <c r="F3" s="32" t="s">
        <v>3</v>
      </c>
      <c r="G3" s="33" t="s">
        <v>26</v>
      </c>
      <c r="H3" s="54"/>
      <c r="I3" s="30" t="s">
        <v>3</v>
      </c>
      <c r="J3" s="31" t="s">
        <v>25</v>
      </c>
      <c r="K3" s="34" t="s">
        <v>3</v>
      </c>
      <c r="L3" s="33" t="s">
        <v>26</v>
      </c>
      <c r="M3" s="50"/>
    </row>
    <row r="4" spans="2:13" ht="18" customHeight="1" x14ac:dyDescent="0.25">
      <c r="B4" s="27">
        <f>E4/J4</f>
        <v>1.6412567580465762E-2</v>
      </c>
      <c r="C4" s="17">
        <f>G4/E4</f>
        <v>628.27018454008919</v>
      </c>
      <c r="D4" s="26"/>
      <c r="E4" s="35">
        <v>34735</v>
      </c>
      <c r="F4" s="8"/>
      <c r="G4" s="37">
        <v>21822964.859999999</v>
      </c>
      <c r="H4" s="17">
        <f>L4/J4</f>
        <v>38.895342941627298</v>
      </c>
      <c r="I4" s="26"/>
      <c r="J4" s="36">
        <v>2116366</v>
      </c>
      <c r="K4" s="28"/>
      <c r="L4" s="35">
        <v>82316781.359999999</v>
      </c>
      <c r="M4" s="29" t="s">
        <v>5</v>
      </c>
    </row>
    <row r="5" spans="2:13" ht="18" customHeight="1" x14ac:dyDescent="0.25">
      <c r="B5" s="19">
        <f t="shared" ref="B5:B18" si="0">E5/J5</f>
        <v>6.0679062613101702E-3</v>
      </c>
      <c r="C5" s="15">
        <f t="shared" ref="C5:C19" si="1">G5/E5</f>
        <v>1593.7369757688723</v>
      </c>
      <c r="D5" s="13"/>
      <c r="E5" s="35">
        <v>2146</v>
      </c>
      <c r="F5" s="1"/>
      <c r="G5" s="37">
        <v>3420159.55</v>
      </c>
      <c r="H5" s="15">
        <f>L5/J5</f>
        <v>81.479659394227298</v>
      </c>
      <c r="I5" s="13"/>
      <c r="J5" s="36">
        <v>353664</v>
      </c>
      <c r="K5" s="2"/>
      <c r="L5" s="35">
        <v>28816422.260000002</v>
      </c>
      <c r="M5" s="7" t="s">
        <v>6</v>
      </c>
    </row>
    <row r="6" spans="2:13" ht="18" customHeight="1" x14ac:dyDescent="0.25">
      <c r="B6" s="19">
        <f t="shared" si="0"/>
        <v>4.0439941688878725E-2</v>
      </c>
      <c r="C6" s="15">
        <f t="shared" si="1"/>
        <v>57.268181035054006</v>
      </c>
      <c r="D6" s="13"/>
      <c r="E6" s="35">
        <v>90546</v>
      </c>
      <c r="F6" s="1"/>
      <c r="G6" s="37">
        <v>5185404.72</v>
      </c>
      <c r="H6" s="15">
        <f t="shared" ref="H6:H19" si="2">L6/J6</f>
        <v>7.7290876962462223</v>
      </c>
      <c r="I6" s="13"/>
      <c r="J6" s="36">
        <v>2239024</v>
      </c>
      <c r="K6" s="2"/>
      <c r="L6" s="35">
        <v>17305612.850000001</v>
      </c>
      <c r="M6" s="7" t="s">
        <v>7</v>
      </c>
    </row>
    <row r="7" spans="2:13" ht="18" customHeight="1" x14ac:dyDescent="0.25">
      <c r="B7" s="20">
        <f t="shared" si="0"/>
        <v>2.242558528681235E-3</v>
      </c>
      <c r="C7" s="15">
        <f t="shared" si="1"/>
        <v>927.92697751958599</v>
      </c>
      <c r="D7" s="13"/>
      <c r="E7" s="35">
        <v>48887</v>
      </c>
      <c r="F7" s="1"/>
      <c r="G7" s="37">
        <v>45363566.149999999</v>
      </c>
      <c r="H7" s="15">
        <f t="shared" si="2"/>
        <v>4.3553833895712293</v>
      </c>
      <c r="I7" s="13"/>
      <c r="J7" s="36">
        <v>21799654</v>
      </c>
      <c r="K7" s="2"/>
      <c r="L7" s="35">
        <v>94945850.930000007</v>
      </c>
      <c r="M7" s="7" t="s">
        <v>8</v>
      </c>
    </row>
    <row r="8" spans="2:13" ht="18" customHeight="1" x14ac:dyDescent="0.25">
      <c r="B8" s="21">
        <f t="shared" si="0"/>
        <v>0.16234667469749409</v>
      </c>
      <c r="C8" s="15">
        <f t="shared" si="1"/>
        <v>181.37607938478354</v>
      </c>
      <c r="D8" s="13"/>
      <c r="E8" s="35">
        <v>640425</v>
      </c>
      <c r="F8" s="1"/>
      <c r="G8" s="37">
        <v>116157775.64</v>
      </c>
      <c r="H8" s="15">
        <f t="shared" si="2"/>
        <v>37.708110507024564</v>
      </c>
      <c r="I8" s="13"/>
      <c r="J8" s="36">
        <v>3944799</v>
      </c>
      <c r="K8" s="2"/>
      <c r="L8" s="35">
        <v>148750916.62</v>
      </c>
      <c r="M8" s="7" t="s">
        <v>9</v>
      </c>
    </row>
    <row r="9" spans="2:13" ht="18" customHeight="1" x14ac:dyDescent="0.25">
      <c r="B9" s="21">
        <f t="shared" si="0"/>
        <v>6.7654922776752224E-2</v>
      </c>
      <c r="C9" s="15">
        <f t="shared" si="1"/>
        <v>255.94467952175506</v>
      </c>
      <c r="D9" s="13"/>
      <c r="E9" s="35">
        <v>1503581</v>
      </c>
      <c r="F9" s="1"/>
      <c r="G9" s="37">
        <v>384833557.18000001</v>
      </c>
      <c r="H9" s="15">
        <f t="shared" si="2"/>
        <v>27.288643338322178</v>
      </c>
      <c r="I9" s="13"/>
      <c r="J9" s="36">
        <v>22224266</v>
      </c>
      <c r="K9" s="2"/>
      <c r="L9" s="35">
        <v>606470068.33000004</v>
      </c>
      <c r="M9" s="7" t="s">
        <v>10</v>
      </c>
    </row>
    <row r="10" spans="2:13" ht="18" customHeight="1" x14ac:dyDescent="0.25">
      <c r="B10" s="21">
        <f>E10/J10</f>
        <v>32.830298436096889</v>
      </c>
      <c r="C10" s="15">
        <f t="shared" si="1"/>
        <v>8.9151952287940368</v>
      </c>
      <c r="D10" s="13"/>
      <c r="E10" s="35">
        <v>56301992</v>
      </c>
      <c r="F10" s="1"/>
      <c r="G10" s="37">
        <v>501943250.44999999</v>
      </c>
      <c r="H10" s="15">
        <f t="shared" si="2"/>
        <v>428.08679998717156</v>
      </c>
      <c r="I10" s="13"/>
      <c r="J10" s="36">
        <v>1714940</v>
      </c>
      <c r="K10" s="2"/>
      <c r="L10" s="35">
        <v>734143176.76999998</v>
      </c>
      <c r="M10" s="7" t="s">
        <v>11</v>
      </c>
    </row>
    <row r="11" spans="2:13" ht="18" customHeight="1" x14ac:dyDescent="0.25">
      <c r="B11" s="21">
        <f t="shared" si="0"/>
        <v>7.1232434178646428E-2</v>
      </c>
      <c r="C11" s="15">
        <f t="shared" si="1"/>
        <v>4653.2592743764171</v>
      </c>
      <c r="D11" s="13"/>
      <c r="E11" s="35">
        <v>441</v>
      </c>
      <c r="F11" s="1"/>
      <c r="G11" s="37">
        <v>2052087.34</v>
      </c>
      <c r="H11" s="15">
        <f t="shared" si="2"/>
        <v>2994.4174107575514</v>
      </c>
      <c r="I11" s="13"/>
      <c r="J11" s="36">
        <v>6191</v>
      </c>
      <c r="K11" s="2"/>
      <c r="L11" s="35">
        <v>18538438.190000001</v>
      </c>
      <c r="M11" s="7" t="s">
        <v>12</v>
      </c>
    </row>
    <row r="12" spans="2:13" ht="18" customHeight="1" x14ac:dyDescent="0.25">
      <c r="B12" s="21">
        <f t="shared" si="0"/>
        <v>0.12293577981651377</v>
      </c>
      <c r="C12" s="15">
        <f t="shared" si="1"/>
        <v>6378.7964179104474</v>
      </c>
      <c r="D12" s="13"/>
      <c r="E12" s="35">
        <v>134</v>
      </c>
      <c r="F12" s="1"/>
      <c r="G12" s="37">
        <v>854758.72</v>
      </c>
      <c r="H12" s="15">
        <f t="shared" si="2"/>
        <v>16054.819091743118</v>
      </c>
      <c r="I12" s="13"/>
      <c r="J12" s="36">
        <v>1090</v>
      </c>
      <c r="K12" s="2"/>
      <c r="L12" s="35">
        <v>17499752.809999999</v>
      </c>
      <c r="M12" s="7" t="s">
        <v>13</v>
      </c>
    </row>
    <row r="13" spans="2:13" ht="18" customHeight="1" x14ac:dyDescent="0.25">
      <c r="B13" s="21">
        <f t="shared" si="0"/>
        <v>5.9452863386117258E-2</v>
      </c>
      <c r="C13" s="15">
        <f t="shared" si="1"/>
        <v>594.94581002386633</v>
      </c>
      <c r="D13" s="13"/>
      <c r="E13" s="35">
        <v>10475</v>
      </c>
      <c r="F13" s="1"/>
      <c r="G13" s="37">
        <v>6232057.3600000003</v>
      </c>
      <c r="H13" s="15">
        <f t="shared" si="2"/>
        <v>187.96797059992053</v>
      </c>
      <c r="I13" s="13"/>
      <c r="J13" s="36">
        <v>176190</v>
      </c>
      <c r="K13" s="2"/>
      <c r="L13" s="35">
        <v>33118076.739999998</v>
      </c>
      <c r="M13" s="7" t="s">
        <v>14</v>
      </c>
    </row>
    <row r="14" spans="2:13" ht="18" customHeight="1" x14ac:dyDescent="0.25">
      <c r="B14" s="20">
        <f>E14/J14</f>
        <v>1.0766505747924842E-3</v>
      </c>
      <c r="C14" s="15">
        <f t="shared" si="1"/>
        <v>1540.991935483871</v>
      </c>
      <c r="D14" s="13"/>
      <c r="E14" s="35">
        <v>62</v>
      </c>
      <c r="F14" s="1"/>
      <c r="G14" s="37">
        <v>95541.5</v>
      </c>
      <c r="H14" s="15">
        <f t="shared" si="2"/>
        <v>15.421042093564408</v>
      </c>
      <c r="I14" s="13"/>
      <c r="J14" s="36">
        <v>57586</v>
      </c>
      <c r="K14" s="2"/>
      <c r="L14" s="35">
        <v>888036.13</v>
      </c>
      <c r="M14" s="7" t="s">
        <v>15</v>
      </c>
    </row>
    <row r="15" spans="2:13" ht="18" customHeight="1" x14ac:dyDescent="0.25">
      <c r="B15" s="21">
        <f t="shared" si="0"/>
        <v>7.5445690505883303E-2</v>
      </c>
      <c r="C15" s="15">
        <f t="shared" si="1"/>
        <v>270.54993324670102</v>
      </c>
      <c r="D15" s="13"/>
      <c r="E15" s="35">
        <v>129282</v>
      </c>
      <c r="F15" s="1"/>
      <c r="G15" s="37">
        <v>34977236.469999999</v>
      </c>
      <c r="H15" s="15">
        <f t="shared" si="2"/>
        <v>62.211024815342405</v>
      </c>
      <c r="I15" s="13"/>
      <c r="J15" s="36">
        <v>1713577</v>
      </c>
      <c r="K15" s="2"/>
      <c r="L15" s="35">
        <v>106603381.27</v>
      </c>
      <c r="M15" s="7" t="s">
        <v>16</v>
      </c>
    </row>
    <row r="16" spans="2:13" ht="18" customHeight="1" x14ac:dyDescent="0.25">
      <c r="B16" s="21">
        <f t="shared" si="0"/>
        <v>2.0111111111111111</v>
      </c>
      <c r="C16" s="15">
        <f t="shared" si="1"/>
        <v>378.09392265193372</v>
      </c>
      <c r="D16" s="13"/>
      <c r="E16" s="35">
        <v>181</v>
      </c>
      <c r="F16" s="1"/>
      <c r="G16" s="37">
        <v>68435</v>
      </c>
      <c r="H16" s="15">
        <f t="shared" si="2"/>
        <v>3977.2444444444445</v>
      </c>
      <c r="I16" s="13"/>
      <c r="J16" s="36">
        <v>90</v>
      </c>
      <c r="K16" s="2"/>
      <c r="L16" s="35">
        <v>357952</v>
      </c>
      <c r="M16" s="7" t="s">
        <v>17</v>
      </c>
    </row>
    <row r="17" spans="2:13" ht="18" customHeight="1" x14ac:dyDescent="0.25">
      <c r="B17" s="21">
        <f>E17/J17</f>
        <v>0.25431606905710491</v>
      </c>
      <c r="C17" s="15">
        <f t="shared" si="1"/>
        <v>3461.2594255874678</v>
      </c>
      <c r="D17" s="13"/>
      <c r="E17" s="35">
        <v>383</v>
      </c>
      <c r="F17" s="1"/>
      <c r="G17" s="37">
        <v>1325662.3600000001</v>
      </c>
      <c r="H17" s="15">
        <f>L17/J17</f>
        <v>35320.641759628154</v>
      </c>
      <c r="I17" s="13"/>
      <c r="J17" s="36">
        <v>1506</v>
      </c>
      <c r="K17" s="2"/>
      <c r="L17" s="35">
        <v>53192886.490000002</v>
      </c>
      <c r="M17" s="7" t="s">
        <v>18</v>
      </c>
    </row>
    <row r="18" spans="2:13" ht="18" customHeight="1" x14ac:dyDescent="0.25">
      <c r="B18" s="19">
        <f t="shared" si="0"/>
        <v>1.0981287885443204E-2</v>
      </c>
      <c r="C18" s="15">
        <f t="shared" si="1"/>
        <v>308.73184000000003</v>
      </c>
      <c r="D18" s="13"/>
      <c r="E18" s="35">
        <v>125</v>
      </c>
      <c r="F18" s="1"/>
      <c r="G18" s="37">
        <v>38591.480000000003</v>
      </c>
      <c r="H18" s="15">
        <f t="shared" si="2"/>
        <v>25.673697619256789</v>
      </c>
      <c r="I18" s="13"/>
      <c r="J18" s="36">
        <v>11383</v>
      </c>
      <c r="K18" s="2"/>
      <c r="L18" s="35">
        <v>292243.7</v>
      </c>
      <c r="M18" s="7" t="s">
        <v>19</v>
      </c>
    </row>
    <row r="19" spans="2:13" ht="18" customHeight="1" x14ac:dyDescent="0.25">
      <c r="B19" s="21">
        <f>E19/J19</f>
        <v>0.30265321846209325</v>
      </c>
      <c r="C19" s="15">
        <f t="shared" si="1"/>
        <v>57.347756281369612</v>
      </c>
      <c r="D19" s="13"/>
      <c r="E19" s="35">
        <v>1812861</v>
      </c>
      <c r="F19" s="1"/>
      <c r="G19" s="37">
        <v>103963510.8</v>
      </c>
      <c r="H19" s="15">
        <f t="shared" si="2"/>
        <v>52.786126967167206</v>
      </c>
      <c r="I19" s="13"/>
      <c r="J19" s="36">
        <v>5989895</v>
      </c>
      <c r="K19" s="2"/>
      <c r="L19" s="35">
        <v>316183357.99000001</v>
      </c>
      <c r="M19" s="7" t="s">
        <v>20</v>
      </c>
    </row>
    <row r="20" spans="2:13" ht="23.25" customHeight="1" thickBot="1" x14ac:dyDescent="0.3">
      <c r="B20" s="22">
        <f>E20/J20</f>
        <v>0.97154837670904171</v>
      </c>
      <c r="C20" s="16">
        <f>G20/E20</f>
        <v>20.277492217082546</v>
      </c>
      <c r="D20" s="25">
        <v>8.17</v>
      </c>
      <c r="E20" s="38">
        <v>60576256</v>
      </c>
      <c r="F20" s="10">
        <v>67.56</v>
      </c>
      <c r="G20" s="40">
        <v>1228334559.5799999</v>
      </c>
      <c r="H20" s="16">
        <f>L20/J20</f>
        <v>36.237609397406949</v>
      </c>
      <c r="I20" s="14">
        <v>6.72</v>
      </c>
      <c r="J20" s="39">
        <v>62350221</v>
      </c>
      <c r="K20" s="11">
        <v>60.77</v>
      </c>
      <c r="L20" s="38">
        <v>2259422954.4400001</v>
      </c>
      <c r="M20" s="12" t="s">
        <v>21</v>
      </c>
    </row>
    <row r="21" spans="2:13" ht="21" customHeight="1" thickTop="1" x14ac:dyDescent="0.25">
      <c r="B21" s="23">
        <f>E21/J21</f>
        <v>0.95852494002393374</v>
      </c>
      <c r="C21" s="17">
        <f>G21/E21</f>
        <v>13.090333809511931</v>
      </c>
      <c r="D21" s="26"/>
      <c r="E21" s="9">
        <f>E20/(D20/100+1)</f>
        <v>56000976.241101965</v>
      </c>
      <c r="F21" s="8"/>
      <c r="G21" s="51">
        <f>G20/(F20/100+1)</f>
        <v>733071472.65457141</v>
      </c>
      <c r="H21" s="17">
        <f>L21/J21</f>
        <v>24.054722117878143</v>
      </c>
      <c r="J21" s="9">
        <f>J20/(I20/100+1)</f>
        <v>58424120.127436288</v>
      </c>
      <c r="L21" s="51">
        <f>L20/(K20/100+1)</f>
        <v>1405375974.6470113</v>
      </c>
      <c r="M21" s="49" t="s">
        <v>30</v>
      </c>
    </row>
    <row r="22" spans="2:13" ht="23.25" customHeight="1" thickBot="1" x14ac:dyDescent="0.3">
      <c r="B22" s="24" t="s">
        <v>31</v>
      </c>
      <c r="C22" s="18">
        <f>(C20/C21-1)*100</f>
        <v>54.904317278358135</v>
      </c>
      <c r="D22" s="4"/>
      <c r="E22" s="5" t="s">
        <v>23</v>
      </c>
      <c r="F22" s="6"/>
      <c r="G22" s="52"/>
      <c r="H22" s="18">
        <f>(H20/H21-1)*100</f>
        <v>50.646551724137943</v>
      </c>
      <c r="I22" s="6"/>
      <c r="J22" s="5" t="s">
        <v>23</v>
      </c>
      <c r="K22" s="6"/>
      <c r="L22" s="52"/>
      <c r="M22" s="50"/>
    </row>
    <row r="24" spans="2:13" x14ac:dyDescent="0.25">
      <c r="H24" s="3"/>
    </row>
  </sheetData>
  <mergeCells count="12">
    <mergeCell ref="M21:M22"/>
    <mergeCell ref="L21:L22"/>
    <mergeCell ref="G21:G22"/>
    <mergeCell ref="H2:H3"/>
    <mergeCell ref="B2:B3"/>
    <mergeCell ref="C2:C3"/>
    <mergeCell ref="M2:M3"/>
    <mergeCell ref="B1:M1"/>
    <mergeCell ref="D2:E2"/>
    <mergeCell ref="F2:G2"/>
    <mergeCell ref="I2:J2"/>
    <mergeCell ref="K2:L2"/>
  </mergeCells>
  <printOptions horizontalCentered="1" verticalCentered="1"/>
  <pageMargins left="0" right="0" top="0" bottom="0" header="0" footer="0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شاخصها 9</vt:lpstr>
      <vt:lpstr>'شاخصها 9'!Print_Area</vt:lpstr>
      <vt:lpstr>'شاخصها 9'!Print_Titles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Ebrahim Alaei</dc:creator>
  <cp:lastModifiedBy>Arezoo Biglari</cp:lastModifiedBy>
  <cp:lastPrinted>2024-02-04T08:41:23Z</cp:lastPrinted>
  <dcterms:created xsi:type="dcterms:W3CDTF">2023-09-03T05:22:52Z</dcterms:created>
  <dcterms:modified xsi:type="dcterms:W3CDTF">2024-02-04T08:54:41Z</dcterms:modified>
</cp:coreProperties>
</file>